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firstSheet="1" activeTab="3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<sst xmlns="http://schemas.openxmlformats.org/spreadsheetml/2006/main" count="906" uniqueCount="461">
  <si>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</si>
  <si>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</si>
  <si>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</si>
  <si>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</si>
  <si>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</si>
  <si>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</si>
  <si>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</si>
  <si>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</si>
  <si>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</si>
  <si>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</si>
  <si>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</si>
  <si>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</si>
  <si>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</si>
  <si>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</si>
  <si>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</si>
  <si>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</si>
  <si>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</si>
  <si>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</si>
  <si>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</si>
  <si>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</si>
  <si>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</si>
  <si>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</si>
  <si>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</si>
  <si>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</si>
  <si>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</si>
  <si>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</si>
  <si>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</si>
  <si>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</si>
  <si>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</si>
  <si>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</si>
  <si>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</si>
  <si>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</si>
  <si>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</si>
  <si>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</si>
  <si>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</si>
  <si>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</si>
  <si>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</si>
  <si>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</si>
  <si>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</si>
  <si>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</si>
  <si>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</si>
  <si>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</si>
  <si>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</si>
  <si>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</si>
  <si>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</si>
  <si>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</si>
  <si>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</si>
  <si>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</si>
  <si>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</si>
  <si>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</si>
  <si>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</si>
  <si>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</si>
  <si>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</si>
  <si>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</si>
  <si>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</si>
  <si>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</si>
  <si>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</si>
  <si>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</si>
  <si>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</si>
  <si>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</si>
  <si>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</si>
  <si>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</si>
  <si>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</si>
  <si>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</si>
  <si>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</si>
  <si>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</si>
  <si>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</si>
  <si>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</si>
  <si>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</si>
  <si>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</si>
  <si>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</si>
  <si>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</si>
  <si>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</si>
  <si>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</si>
  <si>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</si>
  <si>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</si>
  <si>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</si>
  <si>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</si>
  <si>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</si>
  <si>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</si>
  <si>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</si>
  <si>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</si>
  <si>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</si>
  <si>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</si>
  <si>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</si>
  <si>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</si>
  <si>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</si>
  <si>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</si>
  <si>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</si>
  <si>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</si>
  <si>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</si>
  <si>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</si>
  <si>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</si>
  <si>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</si>
  <si>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</si>
  <si>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</si>
  <si>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</si>
  <si>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</si>
  <si>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</si>
  <si>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</si>
  <si>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</si>
  <si>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</si>
  <si>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</si>
  <si>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</si>
  <si>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</si>
  <si>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</si>
  <si>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</si>
  <si>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</si>
  <si>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</si>
  <si>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</si>
  <si>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</si>
  <si>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</si>
  <si>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</si>
  <si>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</si>
  <si>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</si>
  <si>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</si>
  <si>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</si>
  <si>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</si>
  <si>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</si>
  <si>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</si>
  <si>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</si>
  <si>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</si>
  <si>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</si>
  <si>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</si>
  <si>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</si>
  <si>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</si>
  <si>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</si>
  <si>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</si>
  <si>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</si>
  <si>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</si>
  <si>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</si>
  <si>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</si>
  <si>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</si>
  <si>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</si>
  <si>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</si>
  <si>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</si>
  <si>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</si>
  <si>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</si>
  <si>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</si>
  <si>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</si>
  <si>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</si>
  <si>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</si>
  <si>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</si>
  <si>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</si>
  <si>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</si>
  <si>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</si>
  <si>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</si>
  <si>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</si>
  <si>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</si>
  <si>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</si>
  <si>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</si>
  <si>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</si>
  <si>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</si>
  <si>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</si>
  <si>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</si>
  <si>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</si>
  <si>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</si>
  <si>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</si>
  <si>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</si>
  <si>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</si>
  <si>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</si>
  <si>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</si>
  <si>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</si>
  <si>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</si>
  <si>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</si>
  <si>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</si>
  <si>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</si>
  <si>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</si>
  <si>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</si>
  <si>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</si>
  <si>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</si>
  <si>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</si>
  <si>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</si>
  <si>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</si>
  <si>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</si>
  <si>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</si>
  <si>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</si>
  <si>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</si>
  <si>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</si>
  <si>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</si>
  <si>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</si>
  <si>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</si>
  <si>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</si>
  <si>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</si>
  <si>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</si>
  <si>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</si>
  <si>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</si>
  <si>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</si>
  <si>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</si>
  <si>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</si>
  <si>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</si>
  <si>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</si>
  <si>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</si>
  <si>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</si>
  <si>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</si>
  <si>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</si>
  <si>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</si>
  <si>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</si>
  <si>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</si>
  <si>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</si>
  <si>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</si>
  <si>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</si>
  <si>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</si>
  <si>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</si>
  <si>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</si>
  <si>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</si>
  <si>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</si>
  <si>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</si>
  <si>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</si>
  <si>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</si>
  <si>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</si>
  <si>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</si>
  <si>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</si>
  <si>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</si>
  <si>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</si>
  <si>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</si>
  <si>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</si>
  <si>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</si>
  <si>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</si>
  <si>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</si>
  <si>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</si>
  <si>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</si>
  <si>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Hitel-, kölcsönfelvétel pénzügyi vállalkozástól</t>
  </si>
  <si>
    <t>Belföldi értékpapírok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</si>
  <si>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</si>
  <si>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</si>
  <si>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</si>
  <si>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</si>
  <si>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</si>
  <si>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</si>
  <si>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</si>
  <si>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</si>
  <si>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Működési célú garancia- és kezességvállalásból származó megtérülések áht.-n belülről</t>
  </si>
  <si>
    <t>Működési célú visszatérítendő támogatások, kölcsönök visszatérülése áht.-n belülről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</si>
  <si>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</si>
  <si>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</si>
  <si>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</si>
  <si>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</si>
  <si>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</si>
  <si>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</si>
  <si>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</si>
  <si>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</si>
  <si>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</si>
  <si>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</si>
  <si>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</si>
  <si>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</si>
  <si>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</si>
  <si>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</si>
  <si>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</si>
  <si>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</si>
  <si>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</si>
  <si>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</si>
  <si>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</si>
  <si>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</si>
  <si>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</si>
  <si>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</si>
  <si>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</si>
  <si>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</si>
  <si>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</si>
  <si>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</si>
  <si>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</si>
  <si>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</si>
  <si>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</si>
  <si>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</si>
  <si>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</si>
  <si>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</si>
  <si>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</si>
  <si>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</si>
  <si>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</si>
  <si>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</si>
  <si>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</si>
  <si>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</si>
  <si>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</si>
  <si>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</si>
  <si>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</si>
  <si>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</si>
  <si>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</si>
  <si>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</si>
  <si>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</si>
  <si>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</si>
  <si>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</si>
  <si>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</si>
  <si>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</si>
  <si>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</si>
  <si>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</si>
  <si>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</si>
  <si>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</si>
  <si>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</si>
  <si>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</si>
  <si>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</si>
  <si>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</si>
  <si>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</si>
  <si>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</si>
  <si>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</si>
  <si>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</si>
  <si>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</si>
  <si>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</si>
  <si>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</si>
  <si>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</si>
  <si>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</si>
  <si>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</si>
  <si>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</si>
  <si>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</si>
  <si>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</si>
  <si>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</si>
  <si>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</si>
  <si>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</si>
  <si>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</si>
  <si>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</si>
  <si>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</si>
  <si>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</si>
  <si>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</si>
  <si>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</si>
  <si>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</si>
  <si>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B1-B8</t>
  </si>
  <si>
    <t>Rovatrend</t>
  </si>
  <si>
    <t>Kiadási jogcím</t>
  </si>
  <si>
    <t>K1101</t>
  </si>
  <si>
    <t>Törvény szerinti illetmények, munkabérek</t>
  </si>
  <si>
    <t>K1107</t>
  </si>
  <si>
    <t>Béren kívüli juttatások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</si>
  <si>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</si>
  <si>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</si>
  <si>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</si>
  <si>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</si>
  <si>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</si>
  <si>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</si>
  <si>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</si>
  <si>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</si>
  <si>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</si>
  <si>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</si>
  <si>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</si>
  <si>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</si>
  <si>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</si>
  <si>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</si>
  <si>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</si>
  <si>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</si>
  <si>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</si>
  <si>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</si>
  <si>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</si>
  <si>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</si>
  <si>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</si>
  <si>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</si>
  <si>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</si>
  <si>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</si>
  <si>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</si>
  <si>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</si>
  <si>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</si>
  <si>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</si>
  <si>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</si>
  <si>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</si>
  <si>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</si>
  <si>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</si>
  <si>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</si>
  <si>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</si>
  <si>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</si>
  <si>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</si>
  <si>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</si>
  <si>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</si>
  <si>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</si>
  <si>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</si>
  <si>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</si>
  <si>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</si>
  <si>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</si>
  <si>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</si>
  <si>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</si>
  <si>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</si>
  <si>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</si>
  <si>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</si>
  <si>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</si>
  <si>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</si>
  <si>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</si>
  <si>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</si>
  <si>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</si>
  <si>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</si>
  <si>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</si>
  <si>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</si>
  <si>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</si>
  <si>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</si>
  <si>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</si>
  <si>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</si>
  <si>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</si>
  <si>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</si>
  <si>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</si>
  <si>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</si>
  <si>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</si>
  <si>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</si>
  <si>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</si>
  <si>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</si>
  <si>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</si>
  <si>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</si>
  <si>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</si>
  <si>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</si>
  <si>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</si>
  <si>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</si>
  <si>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</si>
  <si>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</si>
  <si>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</si>
  <si>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</si>
  <si>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</si>
  <si>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</si>
  <si>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</si>
  <si>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</si>
  <si>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</si>
  <si>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</si>
  <si>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</si>
  <si>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</si>
  <si>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</si>
  <si>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</si>
  <si>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</si>
  <si>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</si>
  <si>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</si>
  <si>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</si>
  <si>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</si>
  <si>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</si>
  <si>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</si>
  <si>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</si>
  <si>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</si>
  <si>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</si>
  <si>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</si>
  <si>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</si>
  <si>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</si>
  <si>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</si>
  <si>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</si>
  <si>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</si>
  <si>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</si>
  <si>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</si>
  <si>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</si>
  <si>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</si>
  <si>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</si>
  <si>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I.1. jogcímekhez kapcsolódó kiegészítés</t>
  </si>
  <si>
    <t>II.4.</t>
  </si>
  <si>
    <t>Általános tartalék</t>
  </si>
  <si>
    <t>Magánszemélyek kommunális adó</t>
  </si>
  <si>
    <t>Pénzmaradvány igénybevétel</t>
  </si>
  <si>
    <t>ÁHT megelőlegezés 2017.évi</t>
  </si>
  <si>
    <t>Polgármesteri illetmény támogatása</t>
  </si>
  <si>
    <t>Orvosi rendelő felújítása</t>
  </si>
  <si>
    <t>I. világháborús emlékmű felújítása</t>
  </si>
  <si>
    <t>Faluvédő Egyesület támogatás</t>
  </si>
  <si>
    <t xml:space="preserve">                 </t>
  </si>
  <si>
    <t>B115</t>
  </si>
  <si>
    <t>Működési célú támogatások ÁHT belül /szoc.ágazati pótlék/</t>
  </si>
  <si>
    <t>EU támogatás /MVH/</t>
  </si>
  <si>
    <t>szoc.ágazati pótlél</t>
  </si>
  <si>
    <t>Készletértékesítés</t>
  </si>
  <si>
    <t>Végkielégités</t>
  </si>
  <si>
    <t>k1110</t>
  </si>
  <si>
    <t>Egyéb költségtérités</t>
  </si>
  <si>
    <t>k5021</t>
  </si>
  <si>
    <t>Elvonások és befizetések</t>
  </si>
  <si>
    <t>szolgáltatások</t>
  </si>
  <si>
    <t>kamatbevétel</t>
  </si>
  <si>
    <t>Módositott ei</t>
  </si>
  <si>
    <t>Módosított ei.</t>
  </si>
  <si>
    <t>Móosított ei.</t>
  </si>
  <si>
    <t>K1102</t>
  </si>
  <si>
    <t>K1105</t>
  </si>
  <si>
    <t>Normativ jutalom</t>
  </si>
  <si>
    <t>B113</t>
  </si>
  <si>
    <t>B114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</si>
</sst>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0" fontId="0" fillId="0" borderId="45" xfId="0" applyFont="1" applyBorder="1" applyAlignment="1">
      <alignment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3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3" fillId="0" borderId="24" xfId="5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412</v>
      </c>
      <c r="B1" s="344" t="s">
        <v>413</v>
      </c>
    </row>
    <row r="2" spans="1:2" ht="27.75" customHeight="1">
      <c r="A2" s="333" t="s">
        <v>3</v>
      </c>
      <c r="B2" s="334" t="s">
        <v>414</v>
      </c>
    </row>
    <row r="3" spans="1:2" ht="27.75" customHeight="1">
      <c r="A3" s="333" t="s">
        <v>381</v>
      </c>
      <c r="B3" s="334" t="s">
        <v>398</v>
      </c>
    </row>
    <row r="4" spans="1:2" ht="27.75" customHeight="1">
      <c r="A4" s="333" t="s">
        <v>382</v>
      </c>
      <c r="B4" s="334" t="s">
        <v>399</v>
      </c>
    </row>
    <row r="5" spans="1:2" ht="27.75" customHeight="1">
      <c r="A5" s="333" t="s">
        <v>5</v>
      </c>
      <c r="B5" s="335" t="s">
        <v>400</v>
      </c>
    </row>
    <row r="6" spans="1:2" ht="27.75" customHeight="1">
      <c r="A6" s="333" t="s">
        <v>6</v>
      </c>
      <c r="B6" s="334" t="s">
        <v>401</v>
      </c>
    </row>
    <row r="7" spans="1:2" ht="27.75" customHeight="1">
      <c r="A7" s="333" t="s">
        <v>7</v>
      </c>
      <c r="B7" s="334" t="s">
        <v>402</v>
      </c>
    </row>
    <row r="8" spans="1:2" ht="27.75" customHeight="1">
      <c r="A8" s="333" t="s">
        <v>8</v>
      </c>
      <c r="B8" s="334" t="s">
        <v>403</v>
      </c>
    </row>
    <row r="9" spans="1:2" ht="27.75" customHeight="1">
      <c r="A9" s="333" t="s">
        <v>9</v>
      </c>
      <c r="B9" s="334" t="s">
        <v>404</v>
      </c>
    </row>
    <row r="10" spans="1:2" ht="27.75" customHeight="1">
      <c r="A10" s="333" t="s">
        <v>10</v>
      </c>
      <c r="B10" s="334" t="s">
        <v>405</v>
      </c>
    </row>
    <row r="11" spans="1:2" ht="27.75" customHeight="1">
      <c r="A11" s="333" t="s">
        <v>11</v>
      </c>
      <c r="B11" s="334" t="s">
        <v>406</v>
      </c>
    </row>
    <row r="12" spans="1:2" ht="27.75" customHeight="1">
      <c r="A12" s="333" t="s">
        <v>12</v>
      </c>
      <c r="B12" s="334" t="s">
        <v>407</v>
      </c>
    </row>
    <row r="13" spans="1:2" ht="27.75" customHeight="1">
      <c r="A13" s="333" t="s">
        <v>13</v>
      </c>
      <c r="B13" s="334" t="s">
        <v>408</v>
      </c>
    </row>
    <row r="14" spans="1:2" ht="27.75" customHeight="1">
      <c r="A14" s="333" t="s">
        <v>14</v>
      </c>
      <c r="B14" s="334" t="s">
        <v>409</v>
      </c>
    </row>
    <row r="15" spans="1:2" ht="27.75" customHeight="1">
      <c r="A15" s="333" t="s">
        <v>15</v>
      </c>
      <c r="B15" s="335" t="s">
        <v>410</v>
      </c>
    </row>
    <row r="16" spans="1:2" ht="27.75" customHeight="1">
      <c r="A16" s="333" t="s">
        <v>16</v>
      </c>
      <c r="B16" s="334" t="s">
        <v>411</v>
      </c>
    </row>
    <row r="17" spans="1:2" ht="27.75" customHeight="1" thickBot="1">
      <c r="A17" s="336" t="s">
        <v>17</v>
      </c>
      <c r="B17" s="337" t="s">
        <v>58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zoomScale="90" zoomScalePageLayoutView="90" workbookViewId="0" topLeftCell="A1">
      <selection activeCell="E24" sqref="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v>19331807</v>
      </c>
    </row>
    <row r="6" spans="1:5" ht="19.5" customHeight="1">
      <c r="A6" s="321"/>
      <c r="B6" s="78" t="s">
        <v>129</v>
      </c>
      <c r="C6" s="449" t="s">
        <v>130</v>
      </c>
      <c r="D6" s="441"/>
      <c r="E6" s="111">
        <v>19331807</v>
      </c>
    </row>
    <row r="7" spans="1:5" ht="19.5" customHeight="1">
      <c r="A7" s="322"/>
      <c r="B7" s="37" t="s">
        <v>131</v>
      </c>
      <c r="C7" s="449" t="s">
        <v>132</v>
      </c>
      <c r="D7" s="441"/>
      <c r="E7" s="111">
        <f>'9.mell. önkorm.'!E7</f>
        <v>0</v>
      </c>
    </row>
    <row r="8" spans="1:5" ht="19.5" customHeight="1">
      <c r="A8" s="143" t="s">
        <v>133</v>
      </c>
      <c r="B8" s="119"/>
      <c r="C8" s="462" t="s">
        <v>134</v>
      </c>
      <c r="D8" s="441"/>
      <c r="E8" s="113">
        <v>2977325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v>3300000</v>
      </c>
    </row>
    <row r="10" spans="1:5" ht="19.5" customHeight="1">
      <c r="A10" s="322"/>
      <c r="B10" s="37" t="s">
        <v>136</v>
      </c>
      <c r="C10" s="449" t="s">
        <v>137</v>
      </c>
      <c r="D10" s="441"/>
      <c r="E10" s="111">
        <f>'9.mell. önkorm.'!E10</f>
        <v>0</v>
      </c>
    </row>
    <row r="11" spans="1:5" ht="19.5" customHeight="1">
      <c r="A11" s="323"/>
      <c r="B11" s="37" t="s">
        <v>138</v>
      </c>
      <c r="C11" s="449" t="s">
        <v>139</v>
      </c>
      <c r="D11" s="441"/>
      <c r="E11" s="111">
        <f>'9.mell. önkorm.'!E11</f>
        <v>300000</v>
      </c>
    </row>
    <row r="12" spans="1:5" ht="19.5" customHeight="1">
      <c r="A12" s="322"/>
      <c r="B12" s="37" t="s">
        <v>140</v>
      </c>
      <c r="C12" s="449" t="s">
        <v>141</v>
      </c>
      <c r="D12" s="441"/>
      <c r="E12" s="111">
        <v>3000000</v>
      </c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f>'9.mell. önkorm.'!E13+'10.mell. hivatal'!E13+'11.mell. óvoda'!E13</f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09">
        <f>'9.mell. önkorm.'!E14+'10.mell. hivatal'!E14+'11.mell. óvoda'!E14</f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9">
        <f>'9.mell. önkorm.'!E15+'10.mell. hivatal'!E15+'11.mell. óvoda'!E15</f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109">
        <f>'9.mell. önkorm.'!E16+'10.mell. hivatal'!E16+'11.mell. óvoda'!E16</f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25609132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8000000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>
        <v>8000000</v>
      </c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70">
        <f>'9.mell. önkorm.'!E22+'10.mell. hivatal'!E22+'11.mell. óvoda'!E22</f>
        <v>0</v>
      </c>
    </row>
    <row r="23" spans="1:5" ht="19.5" customHeight="1" thickBot="1">
      <c r="A23" s="459"/>
      <c r="B23" s="460"/>
      <c r="C23" s="461"/>
      <c r="D23" s="127" t="s">
        <v>174</v>
      </c>
      <c r="E23" s="70">
        <f>'9.mell. önkorm.'!E23+'10.mell. hivatal'!E23+'11.mell. óvoda'!E23</f>
        <v>0</v>
      </c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33609132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0"/>
      <c r="B34" s="450"/>
      <c r="C34" s="450"/>
      <c r="D34" s="450"/>
      <c r="E34" s="450"/>
    </row>
    <row r="35" spans="1:5" ht="19.5" customHeight="1" thickBot="1">
      <c r="A35" s="451" t="s">
        <v>51</v>
      </c>
      <c r="B35" s="452"/>
      <c r="C35" s="452"/>
      <c r="D35" s="452"/>
      <c r="E35" s="453"/>
    </row>
    <row r="36" spans="1:5" ht="19.5" customHeight="1">
      <c r="A36" s="144" t="s">
        <v>160</v>
      </c>
      <c r="B36" s="145"/>
      <c r="C36" s="454" t="s">
        <v>53</v>
      </c>
      <c r="D36" s="455"/>
      <c r="E36" s="70">
        <f>'9.mell. önkorm.'!E36+'10.mell. hivatal'!E40+'11.mell. óvoda'!E40</f>
        <v>0</v>
      </c>
    </row>
    <row r="37" spans="1:5" ht="19.5" customHeight="1">
      <c r="A37" s="141" t="s">
        <v>161</v>
      </c>
      <c r="B37" s="118"/>
      <c r="C37" s="440" t="s">
        <v>69</v>
      </c>
      <c r="D37" s="441"/>
      <c r="E37" s="70">
        <f>'9.mell. önkorm.'!E37+'10.mell. hivatal'!E41+'11.mell. óvoda'!E41</f>
        <v>0</v>
      </c>
    </row>
    <row r="38" spans="1:5" ht="19.5" customHeight="1">
      <c r="A38" s="141" t="s">
        <v>162</v>
      </c>
      <c r="B38" s="124"/>
      <c r="C38" s="440" t="s">
        <v>70</v>
      </c>
      <c r="D38" s="441"/>
      <c r="E38" s="70">
        <f>'9.mell. önkorm.'!E38+'10.mell. hivatal'!E42+'11.mell. óvoda'!E42</f>
        <v>0</v>
      </c>
    </row>
    <row r="39" spans="1:5" ht="19.5" customHeight="1">
      <c r="A39" s="141" t="s">
        <v>163</v>
      </c>
      <c r="B39" s="124"/>
      <c r="C39" s="440" t="s">
        <v>71</v>
      </c>
      <c r="D39" s="441"/>
      <c r="E39" s="70">
        <f>'9.mell. önkorm.'!E39+'10.mell. hivatal'!E43+'11.mell. óvoda'!E43</f>
        <v>0</v>
      </c>
    </row>
    <row r="40" spans="1:5" ht="19.5" customHeight="1">
      <c r="A40" s="141" t="s">
        <v>164</v>
      </c>
      <c r="B40" s="124"/>
      <c r="C40" s="440" t="s">
        <v>113</v>
      </c>
      <c r="D40" s="441"/>
      <c r="E40" s="70">
        <f>'9.mell. önkorm.'!E40+'10.mell. hivatal'!E44+'11.mell. óvoda'!E44</f>
        <v>0</v>
      </c>
    </row>
    <row r="41" spans="1:5" ht="19.5" customHeight="1">
      <c r="A41" s="141" t="s">
        <v>165</v>
      </c>
      <c r="B41" s="124"/>
      <c r="C41" s="440" t="s">
        <v>166</v>
      </c>
      <c r="D41" s="441"/>
      <c r="E41" s="70">
        <f>'9.mell. önkorm.'!E41+'10.mell. hivatal'!E45+'11.mell. óvoda'!E45</f>
        <v>0</v>
      </c>
    </row>
    <row r="42" spans="1:5" ht="19.5" customHeight="1">
      <c r="A42" s="141" t="s">
        <v>167</v>
      </c>
      <c r="B42" s="124"/>
      <c r="C42" s="440" t="s">
        <v>74</v>
      </c>
      <c r="D42" s="441"/>
      <c r="E42" s="70">
        <f>'9.mell. önkorm.'!E42+'10.mell. hivatal'!E46+'11.mell. óvoda'!E46</f>
        <v>0</v>
      </c>
    </row>
    <row r="43" spans="1:5" ht="19.5" customHeight="1" thickBot="1">
      <c r="A43" s="141" t="s">
        <v>168</v>
      </c>
      <c r="B43" s="124"/>
      <c r="C43" s="447" t="s">
        <v>94</v>
      </c>
      <c r="D43" s="448"/>
      <c r="E43" s="70">
        <f>'9.mell. önkorm.'!E43+'10.mell. hivatal'!E47+'11.mell. óvoda'!E47</f>
        <v>0</v>
      </c>
    </row>
    <row r="44" spans="1:5" ht="19.5" customHeight="1" thickBot="1">
      <c r="A44" s="442" t="s">
        <v>177</v>
      </c>
      <c r="B44" s="443"/>
      <c r="C44" s="443"/>
      <c r="D44" s="444"/>
      <c r="E44" s="112">
        <f>SUM(E36:E43)</f>
        <v>0</v>
      </c>
    </row>
    <row r="45" spans="1:5" ht="19.5" customHeight="1">
      <c r="A45" s="142" t="s">
        <v>169</v>
      </c>
      <c r="B45" s="102"/>
      <c r="C45" s="445" t="s">
        <v>170</v>
      </c>
      <c r="D45" s="446"/>
      <c r="E45" s="71">
        <f>E46+E47</f>
        <v>0</v>
      </c>
    </row>
    <row r="46" spans="1:5" ht="19.5" customHeight="1">
      <c r="A46" s="143"/>
      <c r="B46" s="101" t="s">
        <v>171</v>
      </c>
      <c r="C46" s="449" t="s">
        <v>172</v>
      </c>
      <c r="D46" s="441"/>
      <c r="E46" s="70">
        <f>'9.mell. önkorm.'!E46+'10.mell. hivatal'!E50+'11.mell. óvoda'!E50</f>
        <v>0</v>
      </c>
    </row>
    <row r="47" spans="1:5" ht="19.5" customHeight="1">
      <c r="A47" s="143"/>
      <c r="B47" s="101" t="s">
        <v>173</v>
      </c>
      <c r="C47" s="449" t="s">
        <v>117</v>
      </c>
      <c r="D47" s="441"/>
      <c r="E47" s="70">
        <f>E48+E51</f>
        <v>0</v>
      </c>
    </row>
    <row r="48" spans="1:5" ht="19.5" customHeight="1">
      <c r="A48" s="434"/>
      <c r="B48" s="435"/>
      <c r="C48" s="449" t="s">
        <v>112</v>
      </c>
      <c r="D48" s="441"/>
      <c r="E48" s="70">
        <f>E49+E50</f>
        <v>0</v>
      </c>
    </row>
    <row r="49" spans="1:5" s="151" customFormat="1" ht="19.5" customHeight="1">
      <c r="A49" s="431"/>
      <c r="B49" s="432"/>
      <c r="C49" s="433"/>
      <c r="D49" s="129" t="s">
        <v>175</v>
      </c>
      <c r="E49" s="126">
        <f>'9.mell. önkorm.'!E49+'10.mell. hivatal'!E53+'11.mell. óvoda'!E53</f>
        <v>0</v>
      </c>
    </row>
    <row r="50" spans="1:5" s="151" customFormat="1" ht="19.5" customHeight="1">
      <c r="A50" s="431"/>
      <c r="B50" s="432"/>
      <c r="C50" s="433"/>
      <c r="D50" s="129" t="s">
        <v>176</v>
      </c>
      <c r="E50" s="126">
        <f>'9.mell. önkorm.'!E50+'10.mell. hivatal'!E54+'11.mell. óvoda'!E54</f>
        <v>0</v>
      </c>
    </row>
    <row r="51" spans="1:5" ht="19.5" customHeight="1">
      <c r="A51" s="434"/>
      <c r="B51" s="435"/>
      <c r="C51" s="436" t="s">
        <v>174</v>
      </c>
      <c r="D51" s="436"/>
      <c r="E51" s="70">
        <f>E52+E53</f>
        <v>0</v>
      </c>
    </row>
    <row r="52" spans="1:5" s="151" customFormat="1" ht="19.5" customHeight="1">
      <c r="A52" s="431"/>
      <c r="B52" s="432"/>
      <c r="C52" s="433"/>
      <c r="D52" s="129" t="s">
        <v>175</v>
      </c>
      <c r="E52" s="126">
        <f>'9.mell. önkorm.'!E52+'10.mell. hivatal'!E56+'11.mell. óvoda'!E56</f>
        <v>0</v>
      </c>
    </row>
    <row r="53" spans="1:5" s="151" customFormat="1" ht="19.5" customHeight="1" thickBot="1">
      <c r="A53" s="437"/>
      <c r="B53" s="438"/>
      <c r="C53" s="439"/>
      <c r="D53" s="129" t="s">
        <v>176</v>
      </c>
      <c r="E53" s="126">
        <f>'9.mell. önkorm.'!E53+'10.mell. hivatal'!E57+'11.mell. óvoda'!E57</f>
        <v>0</v>
      </c>
    </row>
    <row r="54" spans="1:5" ht="19.5" customHeight="1" thickBot="1">
      <c r="A54" s="426" t="s">
        <v>178</v>
      </c>
      <c r="B54" s="427"/>
      <c r="C54" s="427"/>
      <c r="D54" s="428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29" t="s">
        <v>80</v>
      </c>
      <c r="B57" s="430"/>
      <c r="C57" s="430"/>
      <c r="D57" s="430"/>
      <c r="E57" s="109">
        <f>'9.mell. önkorm.'!E57+'10.mell. hivatal'!E61+'11.mell. óvoda'!E61</f>
        <v>0</v>
      </c>
    </row>
    <row r="58" spans="1:5" ht="19.5" customHeight="1" thickBot="1">
      <c r="A58" s="136" t="s">
        <v>76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4:E34"/>
    <mergeCell ref="A35:E35"/>
    <mergeCell ref="C41:D41"/>
    <mergeCell ref="C40:D40"/>
    <mergeCell ref="C36:D36"/>
    <mergeCell ref="C37:D37"/>
    <mergeCell ref="C38:D38"/>
    <mergeCell ref="C39:D39"/>
    <mergeCell ref="C42:D42"/>
    <mergeCell ref="A44:D44"/>
    <mergeCell ref="C45:D45"/>
    <mergeCell ref="C43:D43"/>
    <mergeCell ref="A48:B48"/>
    <mergeCell ref="C48:D48"/>
    <mergeCell ref="C46:D46"/>
    <mergeCell ref="C47:D47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kiadások2018.&amp;R&amp;"Arial,Dőlt"8. melléklet az 2/2017. (.II.24)önkormányzati rendelethez 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v>15980313</v>
      </c>
    </row>
    <row r="6" spans="1:5" ht="19.5" customHeight="1">
      <c r="A6" s="321"/>
      <c r="B6" s="78" t="s">
        <v>129</v>
      </c>
      <c r="C6" s="449" t="s">
        <v>130</v>
      </c>
      <c r="D6" s="441"/>
      <c r="E6" s="111">
        <v>15980313</v>
      </c>
    </row>
    <row r="7" spans="1:5" ht="19.5" customHeight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/>
    </row>
    <row r="9" spans="1:5" ht="19.5" customHeight="1">
      <c r="A9" s="143" t="s">
        <v>135</v>
      </c>
      <c r="B9" s="119"/>
      <c r="C9" s="462" t="s">
        <v>55</v>
      </c>
      <c r="D9" s="441"/>
      <c r="E9" s="109">
        <v>3000000</v>
      </c>
    </row>
    <row r="10" spans="1:5" ht="19.5" customHeight="1">
      <c r="A10" s="322"/>
      <c r="B10" s="37" t="s">
        <v>136</v>
      </c>
      <c r="C10" s="449" t="s">
        <v>137</v>
      </c>
      <c r="D10" s="441"/>
      <c r="E10" s="108"/>
    </row>
    <row r="11" spans="1:5" ht="19.5" customHeight="1">
      <c r="A11" s="323"/>
      <c r="B11" s="37" t="s">
        <v>138</v>
      </c>
      <c r="C11" s="449" t="s">
        <v>139</v>
      </c>
      <c r="D11" s="441"/>
      <c r="E11" s="108">
        <v>300000</v>
      </c>
    </row>
    <row r="12" spans="1:5" ht="19.5" customHeight="1">
      <c r="A12" s="322"/>
      <c r="B12" s="37" t="s">
        <v>140</v>
      </c>
      <c r="C12" s="449" t="s">
        <v>141</v>
      </c>
      <c r="D12" s="441"/>
      <c r="E12" s="108">
        <v>2700000</v>
      </c>
    </row>
    <row r="13" spans="1:5" ht="19.5" customHeight="1">
      <c r="A13" s="143" t="s">
        <v>142</v>
      </c>
      <c r="B13" s="119"/>
      <c r="C13" s="462" t="s">
        <v>143</v>
      </c>
      <c r="D13" s="441"/>
      <c r="E13" s="109"/>
    </row>
    <row r="14" spans="1:5" ht="19.5" customHeight="1">
      <c r="A14" s="324" t="s">
        <v>144</v>
      </c>
      <c r="B14" s="120"/>
      <c r="C14" s="462" t="s">
        <v>145</v>
      </c>
      <c r="D14" s="441"/>
      <c r="E14" s="121"/>
    </row>
    <row r="15" spans="1:5" ht="19.5" customHeight="1">
      <c r="A15" s="322" t="s">
        <v>146</v>
      </c>
      <c r="B15" s="122"/>
      <c r="C15" s="472" t="s">
        <v>147</v>
      </c>
      <c r="D15" s="441"/>
      <c r="E15" s="107"/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8"/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18980313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6639212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>
        <v>6000000</v>
      </c>
    </row>
    <row r="20" spans="1:5" ht="19.5" customHeight="1">
      <c r="A20" s="327"/>
      <c r="B20" s="101" t="s">
        <v>155</v>
      </c>
      <c r="C20" s="440" t="s">
        <v>156</v>
      </c>
      <c r="D20" s="441"/>
      <c r="E20" s="70">
        <v>639212</v>
      </c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25619525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50"/>
      <c r="B34" s="450"/>
      <c r="C34" s="450"/>
      <c r="D34" s="450"/>
      <c r="E34" s="450"/>
    </row>
    <row r="35" spans="1:5" ht="19.5" customHeight="1" thickBot="1">
      <c r="A35" s="451" t="s">
        <v>51</v>
      </c>
      <c r="B35" s="452"/>
      <c r="C35" s="452"/>
      <c r="D35" s="452"/>
      <c r="E35" s="453"/>
    </row>
    <row r="36" spans="1:5" ht="19.5" customHeight="1">
      <c r="A36" s="144" t="s">
        <v>160</v>
      </c>
      <c r="B36" s="145"/>
      <c r="C36" s="454" t="s">
        <v>53</v>
      </c>
      <c r="D36" s="455"/>
      <c r="E36" s="146"/>
    </row>
    <row r="37" spans="1:5" ht="19.5" customHeight="1">
      <c r="A37" s="141" t="s">
        <v>161</v>
      </c>
      <c r="B37" s="118"/>
      <c r="C37" s="440" t="s">
        <v>69</v>
      </c>
      <c r="D37" s="441"/>
      <c r="E37" s="70"/>
    </row>
    <row r="38" spans="1:5" ht="19.5" customHeight="1">
      <c r="A38" s="141" t="s">
        <v>162</v>
      </c>
      <c r="B38" s="124"/>
      <c r="C38" s="440" t="s">
        <v>70</v>
      </c>
      <c r="D38" s="441"/>
      <c r="E38" s="70"/>
    </row>
    <row r="39" spans="1:5" ht="19.5" customHeight="1">
      <c r="A39" s="141" t="s">
        <v>163</v>
      </c>
      <c r="B39" s="124"/>
      <c r="C39" s="440" t="s">
        <v>71</v>
      </c>
      <c r="D39" s="441"/>
      <c r="E39" s="70"/>
    </row>
    <row r="40" spans="1:5" ht="19.5" customHeight="1">
      <c r="A40" s="141" t="s">
        <v>164</v>
      </c>
      <c r="B40" s="124"/>
      <c r="C40" s="440" t="s">
        <v>390</v>
      </c>
      <c r="D40" s="441"/>
      <c r="E40" s="70"/>
    </row>
    <row r="41" spans="1:5" ht="19.5" customHeight="1">
      <c r="A41" s="141" t="s">
        <v>165</v>
      </c>
      <c r="B41" s="124"/>
      <c r="C41" s="440" t="s">
        <v>166</v>
      </c>
      <c r="D41" s="441"/>
      <c r="E41" s="70"/>
    </row>
    <row r="42" spans="1:5" ht="19.5" customHeight="1">
      <c r="A42" s="141" t="s">
        <v>167</v>
      </c>
      <c r="B42" s="124"/>
      <c r="C42" s="440" t="s">
        <v>74</v>
      </c>
      <c r="D42" s="441"/>
      <c r="E42" s="70"/>
    </row>
    <row r="43" spans="1:5" ht="19.5" customHeight="1" thickBot="1">
      <c r="A43" s="141" t="s">
        <v>168</v>
      </c>
      <c r="B43" s="124"/>
      <c r="C43" s="447" t="s">
        <v>94</v>
      </c>
      <c r="D43" s="448"/>
      <c r="E43" s="72"/>
    </row>
    <row r="44" spans="1:5" ht="19.5" customHeight="1" thickBot="1">
      <c r="A44" s="442" t="s">
        <v>177</v>
      </c>
      <c r="B44" s="443"/>
      <c r="C44" s="443"/>
      <c r="D44" s="444"/>
      <c r="E44" s="112">
        <f>SUM(E36:E43)</f>
        <v>0</v>
      </c>
    </row>
    <row r="45" spans="1:5" ht="19.5" customHeight="1">
      <c r="A45" s="142" t="s">
        <v>169</v>
      </c>
      <c r="B45" s="102"/>
      <c r="C45" s="445" t="s">
        <v>170</v>
      </c>
      <c r="D45" s="446"/>
      <c r="E45" s="71">
        <f>E46+E47</f>
        <v>0</v>
      </c>
    </row>
    <row r="46" spans="1:5" ht="19.5" customHeight="1">
      <c r="A46" s="143"/>
      <c r="B46" s="101" t="s">
        <v>171</v>
      </c>
      <c r="C46" s="449" t="s">
        <v>172</v>
      </c>
      <c r="D46" s="441"/>
      <c r="E46" s="70"/>
    </row>
    <row r="47" spans="1:5" ht="19.5" customHeight="1">
      <c r="A47" s="143"/>
      <c r="B47" s="101" t="s">
        <v>173</v>
      </c>
      <c r="C47" s="449" t="s">
        <v>117</v>
      </c>
      <c r="D47" s="441"/>
      <c r="E47" s="70">
        <f>E48+E51</f>
        <v>0</v>
      </c>
    </row>
    <row r="48" spans="1:5" ht="19.5" customHeight="1">
      <c r="A48" s="434"/>
      <c r="B48" s="435"/>
      <c r="C48" s="449" t="s">
        <v>112</v>
      </c>
      <c r="D48" s="441"/>
      <c r="E48" s="70">
        <f>E49+E50</f>
        <v>0</v>
      </c>
    </row>
    <row r="49" spans="1:5" ht="19.5" customHeight="1">
      <c r="A49" s="431"/>
      <c r="B49" s="432"/>
      <c r="C49" s="433"/>
      <c r="D49" s="129" t="s">
        <v>175</v>
      </c>
      <c r="E49" s="241"/>
    </row>
    <row r="50" spans="1:5" ht="19.5" customHeight="1">
      <c r="A50" s="431"/>
      <c r="B50" s="432"/>
      <c r="C50" s="433"/>
      <c r="D50" s="129" t="s">
        <v>176</v>
      </c>
      <c r="E50" s="241"/>
    </row>
    <row r="51" spans="1:5" ht="19.5" customHeight="1">
      <c r="A51" s="434"/>
      <c r="B51" s="435"/>
      <c r="C51" s="436" t="s">
        <v>174</v>
      </c>
      <c r="D51" s="436"/>
      <c r="E51" s="70">
        <f>E52+E53</f>
        <v>0</v>
      </c>
    </row>
    <row r="52" spans="1:5" ht="19.5" customHeight="1">
      <c r="A52" s="431"/>
      <c r="B52" s="432"/>
      <c r="C52" s="433"/>
      <c r="D52" s="129" t="s">
        <v>175</v>
      </c>
      <c r="E52" s="126"/>
    </row>
    <row r="53" spans="1:5" ht="19.5" customHeight="1" thickBot="1">
      <c r="A53" s="437"/>
      <c r="B53" s="438"/>
      <c r="C53" s="439"/>
      <c r="D53" s="129" t="s">
        <v>176</v>
      </c>
      <c r="E53" s="128"/>
    </row>
    <row r="54" spans="1:5" ht="19.5" customHeight="1" thickBot="1">
      <c r="A54" s="426" t="s">
        <v>178</v>
      </c>
      <c r="B54" s="427"/>
      <c r="C54" s="427"/>
      <c r="D54" s="428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29" t="s">
        <v>80</v>
      </c>
      <c r="B57" s="430"/>
      <c r="C57" s="430"/>
      <c r="D57" s="430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E1:E2"/>
    <mergeCell ref="A1:D1"/>
    <mergeCell ref="C2:D2"/>
    <mergeCell ref="C8:D8"/>
    <mergeCell ref="C9:D9"/>
    <mergeCell ref="C14:D14"/>
    <mergeCell ref="A2:B2"/>
    <mergeCell ref="C3:D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C15:D15"/>
    <mergeCell ref="C16:D16"/>
    <mergeCell ref="A17:D17"/>
    <mergeCell ref="C10:D10"/>
    <mergeCell ref="C11:D11"/>
    <mergeCell ref="C12:D12"/>
    <mergeCell ref="C13:D13"/>
    <mergeCell ref="A22:C22"/>
    <mergeCell ref="A23:C23"/>
    <mergeCell ref="A24:D24"/>
    <mergeCell ref="C21:D21"/>
    <mergeCell ref="C43:D43"/>
    <mergeCell ref="A44:D44"/>
    <mergeCell ref="C38:D38"/>
    <mergeCell ref="C36:D36"/>
    <mergeCell ref="C37:D37"/>
    <mergeCell ref="C39:D39"/>
    <mergeCell ref="A54:D54"/>
    <mergeCell ref="A48:B48"/>
    <mergeCell ref="A49:C49"/>
    <mergeCell ref="A50:C50"/>
    <mergeCell ref="A51:B51"/>
    <mergeCell ref="A52:C52"/>
    <mergeCell ref="A53:C53"/>
    <mergeCell ref="C51:D51"/>
    <mergeCell ref="C45:D45"/>
    <mergeCell ref="C46:D46"/>
    <mergeCell ref="C47:D47"/>
    <mergeCell ref="C48:D48"/>
    <mergeCell ref="C40:D40"/>
    <mergeCell ref="C41:D41"/>
    <mergeCell ref="C42:D4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.2/2017. (.II.24..)önkormányzati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f>E6+E7</f>
        <v>0</v>
      </c>
    </row>
    <row r="6" spans="1:5" ht="19.5" customHeight="1" hidden="1">
      <c r="A6" s="321"/>
      <c r="B6" s="78" t="s">
        <v>129</v>
      </c>
      <c r="C6" s="449" t="s">
        <v>130</v>
      </c>
      <c r="D6" s="441"/>
      <c r="E6" s="111"/>
    </row>
    <row r="7" spans="1:5" ht="19.5" customHeight="1" hidden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>
        <v>0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f>SUM(E10:E12)</f>
        <v>0</v>
      </c>
    </row>
    <row r="10" spans="1:5" ht="19.5" customHeight="1" hidden="1">
      <c r="A10" s="322"/>
      <c r="B10" s="37" t="s">
        <v>136</v>
      </c>
      <c r="C10" s="449" t="s">
        <v>137</v>
      </c>
      <c r="D10" s="441"/>
      <c r="E10" s="108"/>
    </row>
    <row r="11" spans="1:5" ht="19.5" customHeight="1" hidden="1">
      <c r="A11" s="323"/>
      <c r="B11" s="37" t="s">
        <v>138</v>
      </c>
      <c r="C11" s="449" t="s">
        <v>139</v>
      </c>
      <c r="D11" s="441"/>
      <c r="E11" s="108"/>
    </row>
    <row r="12" spans="1:5" ht="19.5" customHeight="1" hidden="1">
      <c r="A12" s="322"/>
      <c r="B12" s="37" t="s">
        <v>140</v>
      </c>
      <c r="C12" s="449" t="s">
        <v>141</v>
      </c>
      <c r="D12" s="441"/>
      <c r="E12" s="108"/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21"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7"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9"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/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0"/>
      <c r="B38" s="450"/>
      <c r="C38" s="450"/>
      <c r="D38" s="450"/>
      <c r="E38" s="450"/>
    </row>
    <row r="39" spans="1:5" ht="19.5" customHeight="1" thickBot="1">
      <c r="A39" s="451" t="s">
        <v>51</v>
      </c>
      <c r="B39" s="452"/>
      <c r="C39" s="452"/>
      <c r="D39" s="452"/>
      <c r="E39" s="452"/>
    </row>
    <row r="40" spans="1:5" ht="19.5" customHeight="1">
      <c r="A40" s="330" t="s">
        <v>160</v>
      </c>
      <c r="B40" s="331"/>
      <c r="C40" s="466" t="s">
        <v>53</v>
      </c>
      <c r="D40" s="484"/>
      <c r="E40" s="240"/>
    </row>
    <row r="41" spans="1:5" ht="19.5" customHeight="1">
      <c r="A41" s="141" t="s">
        <v>161</v>
      </c>
      <c r="B41" s="118"/>
      <c r="C41" s="440" t="s">
        <v>69</v>
      </c>
      <c r="D41" s="441"/>
      <c r="E41" s="70"/>
    </row>
    <row r="42" spans="1:5" ht="19.5" customHeight="1">
      <c r="A42" s="141" t="s">
        <v>162</v>
      </c>
      <c r="B42" s="124"/>
      <c r="C42" s="440" t="s">
        <v>70</v>
      </c>
      <c r="D42" s="441"/>
      <c r="E42" s="70"/>
    </row>
    <row r="43" spans="1:5" ht="19.5" customHeight="1">
      <c r="A43" s="141" t="s">
        <v>163</v>
      </c>
      <c r="B43" s="124"/>
      <c r="C43" s="440" t="s">
        <v>71</v>
      </c>
      <c r="D43" s="441"/>
      <c r="E43" s="70"/>
    </row>
    <row r="44" spans="1:5" ht="19.5" customHeight="1">
      <c r="A44" s="141" t="s">
        <v>164</v>
      </c>
      <c r="B44" s="124"/>
      <c r="C44" s="440" t="s">
        <v>113</v>
      </c>
      <c r="D44" s="441"/>
      <c r="E44" s="70"/>
    </row>
    <row r="45" spans="1:5" ht="19.5" customHeight="1">
      <c r="A45" s="141" t="s">
        <v>165</v>
      </c>
      <c r="B45" s="124"/>
      <c r="C45" s="440" t="s">
        <v>166</v>
      </c>
      <c r="D45" s="441"/>
      <c r="E45" s="70"/>
    </row>
    <row r="46" spans="1:5" ht="19.5" customHeight="1">
      <c r="A46" s="141" t="s">
        <v>167</v>
      </c>
      <c r="B46" s="124"/>
      <c r="C46" s="440" t="s">
        <v>74</v>
      </c>
      <c r="D46" s="441"/>
      <c r="E46" s="70"/>
    </row>
    <row r="47" spans="1:5" ht="19.5" customHeight="1" thickBot="1">
      <c r="A47" s="141" t="s">
        <v>168</v>
      </c>
      <c r="B47" s="124"/>
      <c r="C47" s="447" t="s">
        <v>94</v>
      </c>
      <c r="D47" s="448"/>
      <c r="E47" s="72"/>
    </row>
    <row r="48" spans="1:5" ht="19.5" customHeight="1" thickBot="1">
      <c r="A48" s="442" t="s">
        <v>177</v>
      </c>
      <c r="B48" s="443"/>
      <c r="C48" s="443"/>
      <c r="D48" s="444"/>
      <c r="E48" s="112">
        <f>SUM(E40:E47)</f>
        <v>0</v>
      </c>
    </row>
    <row r="49" spans="1:5" ht="19.5" customHeight="1" thickBot="1">
      <c r="A49" s="142" t="s">
        <v>169</v>
      </c>
      <c r="B49" s="102"/>
      <c r="C49" s="445" t="s">
        <v>170</v>
      </c>
      <c r="D49" s="446"/>
      <c r="E49" s="71">
        <f>E50+E51</f>
        <v>0</v>
      </c>
    </row>
    <row r="50" spans="1:5" ht="19.5" customHeight="1" hidden="1">
      <c r="A50" s="143"/>
      <c r="B50" s="101" t="s">
        <v>171</v>
      </c>
      <c r="C50" s="449" t="s">
        <v>172</v>
      </c>
      <c r="D50" s="441"/>
      <c r="E50" s="70">
        <v>0</v>
      </c>
    </row>
    <row r="51" spans="1:5" ht="19.5" customHeight="1" hidden="1">
      <c r="A51" s="143"/>
      <c r="B51" s="101" t="s">
        <v>173</v>
      </c>
      <c r="C51" s="449" t="s">
        <v>117</v>
      </c>
      <c r="D51" s="441"/>
      <c r="E51" s="70">
        <v>0</v>
      </c>
    </row>
    <row r="52" spans="1:5" ht="19.5" customHeight="1" hidden="1">
      <c r="A52" s="434"/>
      <c r="B52" s="435"/>
      <c r="C52" s="449" t="s">
        <v>112</v>
      </c>
      <c r="D52" s="441"/>
      <c r="E52" s="70">
        <f>E53+E54</f>
        <v>0</v>
      </c>
    </row>
    <row r="53" spans="1:5" ht="19.5" customHeight="1" hidden="1">
      <c r="A53" s="431"/>
      <c r="B53" s="432"/>
      <c r="C53" s="433"/>
      <c r="D53" s="129" t="s">
        <v>175</v>
      </c>
      <c r="E53" s="241">
        <v>0</v>
      </c>
    </row>
    <row r="54" spans="1:5" ht="19.5" customHeight="1" hidden="1">
      <c r="A54" s="431"/>
      <c r="B54" s="432"/>
      <c r="C54" s="433"/>
      <c r="D54" s="129" t="s">
        <v>176</v>
      </c>
      <c r="E54" s="241">
        <v>0</v>
      </c>
    </row>
    <row r="55" spans="1:5" ht="19.5" customHeight="1" hidden="1">
      <c r="A55" s="434"/>
      <c r="B55" s="435"/>
      <c r="C55" s="436" t="s">
        <v>174</v>
      </c>
      <c r="D55" s="436"/>
      <c r="E55" s="70">
        <f>E56+E57</f>
        <v>0</v>
      </c>
    </row>
    <row r="56" spans="1:5" ht="19.5" customHeight="1" hidden="1">
      <c r="A56" s="431"/>
      <c r="B56" s="432"/>
      <c r="C56" s="433"/>
      <c r="D56" s="129" t="s">
        <v>175</v>
      </c>
      <c r="E56" s="126">
        <v>0</v>
      </c>
    </row>
    <row r="57" spans="1:5" ht="19.5" customHeight="1" hidden="1" thickBot="1">
      <c r="A57" s="437"/>
      <c r="B57" s="438"/>
      <c r="C57" s="439"/>
      <c r="D57" s="129" t="s">
        <v>176</v>
      </c>
      <c r="E57" s="128">
        <v>0</v>
      </c>
    </row>
    <row r="58" spans="1:5" ht="19.5" customHeight="1" thickBot="1">
      <c r="A58" s="426" t="s">
        <v>178</v>
      </c>
      <c r="B58" s="427"/>
      <c r="C58" s="427"/>
      <c r="D58" s="428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29" t="s">
        <v>80</v>
      </c>
      <c r="B61" s="430"/>
      <c r="C61" s="430"/>
      <c r="D61" s="430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5" t="s">
        <v>77</v>
      </c>
      <c r="B1" s="476"/>
      <c r="C1" s="476"/>
      <c r="D1" s="476"/>
      <c r="E1" s="482" t="s">
        <v>181</v>
      </c>
    </row>
    <row r="2" spans="1:5" ht="27.75" customHeight="1">
      <c r="A2" s="477" t="s">
        <v>67</v>
      </c>
      <c r="B2" s="478"/>
      <c r="C2" s="479" t="s">
        <v>78</v>
      </c>
      <c r="D2" s="478"/>
      <c r="E2" s="483"/>
    </row>
    <row r="3" spans="1:5" ht="19.5" customHeight="1" thickBot="1">
      <c r="A3" s="319">
        <v>1</v>
      </c>
      <c r="B3" s="45">
        <v>2</v>
      </c>
      <c r="C3" s="480">
        <v>3</v>
      </c>
      <c r="D3" s="481"/>
      <c r="E3" s="106">
        <v>4</v>
      </c>
    </row>
    <row r="4" spans="1:5" ht="19.5" customHeight="1" thickBot="1">
      <c r="A4" s="451" t="s">
        <v>50</v>
      </c>
      <c r="B4" s="452"/>
      <c r="C4" s="452"/>
      <c r="D4" s="452"/>
      <c r="E4" s="453"/>
    </row>
    <row r="5" spans="1:5" ht="19.5" customHeight="1">
      <c r="A5" s="320" t="s">
        <v>127</v>
      </c>
      <c r="B5" s="117"/>
      <c r="C5" s="473" t="s">
        <v>128</v>
      </c>
      <c r="D5" s="474"/>
      <c r="E5" s="110">
        <f>E6+E7</f>
        <v>0</v>
      </c>
    </row>
    <row r="6" spans="1:5" ht="19.5" customHeight="1" hidden="1">
      <c r="A6" s="321"/>
      <c r="B6" s="78" t="s">
        <v>129</v>
      </c>
      <c r="C6" s="449" t="s">
        <v>130</v>
      </c>
      <c r="D6" s="441"/>
      <c r="E6" s="111"/>
    </row>
    <row r="7" spans="1:5" ht="19.5" customHeight="1" hidden="1">
      <c r="A7" s="322"/>
      <c r="B7" s="37" t="s">
        <v>131</v>
      </c>
      <c r="C7" s="449" t="s">
        <v>132</v>
      </c>
      <c r="D7" s="441"/>
      <c r="E7" s="108"/>
    </row>
    <row r="8" spans="1:5" ht="19.5" customHeight="1">
      <c r="A8" s="143" t="s">
        <v>133</v>
      </c>
      <c r="B8" s="119"/>
      <c r="C8" s="462" t="s">
        <v>134</v>
      </c>
      <c r="D8" s="441"/>
      <c r="E8" s="109">
        <v>0</v>
      </c>
    </row>
    <row r="9" spans="1:5" ht="19.5" customHeight="1">
      <c r="A9" s="143" t="s">
        <v>135</v>
      </c>
      <c r="B9" s="119"/>
      <c r="C9" s="462" t="s">
        <v>55</v>
      </c>
      <c r="D9" s="441"/>
      <c r="E9" s="109">
        <f>SUM(E10:E12)</f>
        <v>0</v>
      </c>
    </row>
    <row r="10" spans="1:5" ht="19.5" customHeight="1" hidden="1">
      <c r="A10" s="322"/>
      <c r="B10" s="37" t="s">
        <v>136</v>
      </c>
      <c r="C10" s="449" t="s">
        <v>137</v>
      </c>
      <c r="D10" s="441"/>
      <c r="E10" s="108"/>
    </row>
    <row r="11" spans="1:5" ht="19.5" customHeight="1" hidden="1">
      <c r="A11" s="323"/>
      <c r="B11" s="37" t="s">
        <v>138</v>
      </c>
      <c r="C11" s="449" t="s">
        <v>139</v>
      </c>
      <c r="D11" s="441"/>
      <c r="E11" s="108"/>
    </row>
    <row r="12" spans="1:5" ht="19.5" customHeight="1" hidden="1">
      <c r="A12" s="322"/>
      <c r="B12" s="37" t="s">
        <v>140</v>
      </c>
      <c r="C12" s="449" t="s">
        <v>141</v>
      </c>
      <c r="D12" s="441"/>
      <c r="E12" s="108"/>
    </row>
    <row r="13" spans="1:5" ht="19.5" customHeight="1">
      <c r="A13" s="143" t="s">
        <v>142</v>
      </c>
      <c r="B13" s="119"/>
      <c r="C13" s="462" t="s">
        <v>143</v>
      </c>
      <c r="D13" s="441"/>
      <c r="E13" s="109">
        <v>0</v>
      </c>
    </row>
    <row r="14" spans="1:5" ht="19.5" customHeight="1">
      <c r="A14" s="324" t="s">
        <v>144</v>
      </c>
      <c r="B14" s="120"/>
      <c r="C14" s="462" t="s">
        <v>145</v>
      </c>
      <c r="D14" s="441"/>
      <c r="E14" s="121">
        <v>0</v>
      </c>
    </row>
    <row r="15" spans="1:5" ht="19.5" customHeight="1">
      <c r="A15" s="322" t="s">
        <v>146</v>
      </c>
      <c r="B15" s="122"/>
      <c r="C15" s="472" t="s">
        <v>147</v>
      </c>
      <c r="D15" s="441"/>
      <c r="E15" s="107">
        <v>0</v>
      </c>
    </row>
    <row r="16" spans="1:5" ht="19.5" customHeight="1" thickBot="1">
      <c r="A16" s="323" t="s">
        <v>148</v>
      </c>
      <c r="B16" s="80"/>
      <c r="C16" s="463" t="s">
        <v>149</v>
      </c>
      <c r="D16" s="448"/>
      <c r="E16" s="329">
        <v>0</v>
      </c>
    </row>
    <row r="17" spans="1:5" ht="19.5" customHeight="1" thickBot="1">
      <c r="A17" s="467" t="s">
        <v>151</v>
      </c>
      <c r="B17" s="468"/>
      <c r="C17" s="468"/>
      <c r="D17" s="465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64" t="s">
        <v>152</v>
      </c>
      <c r="D18" s="465"/>
      <c r="E18" s="114">
        <f>E19+E20+E21</f>
        <v>0</v>
      </c>
    </row>
    <row r="19" spans="1:5" ht="19.5" customHeight="1">
      <c r="A19" s="326"/>
      <c r="B19" s="100" t="s">
        <v>153</v>
      </c>
      <c r="C19" s="466" t="s">
        <v>154</v>
      </c>
      <c r="D19" s="446"/>
      <c r="E19" s="123"/>
    </row>
    <row r="20" spans="1:5" ht="19.5" customHeight="1">
      <c r="A20" s="327"/>
      <c r="B20" s="101" t="s">
        <v>155</v>
      </c>
      <c r="C20" s="440" t="s">
        <v>156</v>
      </c>
      <c r="D20" s="441"/>
      <c r="E20" s="70"/>
    </row>
    <row r="21" spans="1:5" ht="19.5" customHeight="1">
      <c r="A21" s="327"/>
      <c r="B21" s="101" t="s">
        <v>157</v>
      </c>
      <c r="C21" s="440" t="s">
        <v>158</v>
      </c>
      <c r="D21" s="441"/>
      <c r="E21" s="70">
        <f>E22+E23</f>
        <v>0</v>
      </c>
    </row>
    <row r="22" spans="1:5" ht="19.5" customHeight="1">
      <c r="A22" s="469"/>
      <c r="B22" s="470"/>
      <c r="C22" s="471"/>
      <c r="D22" s="125" t="s">
        <v>112</v>
      </c>
      <c r="E22" s="126"/>
    </row>
    <row r="23" spans="1:5" ht="19.5" customHeight="1" thickBot="1">
      <c r="A23" s="459"/>
      <c r="B23" s="460"/>
      <c r="C23" s="461"/>
      <c r="D23" s="127" t="s">
        <v>174</v>
      </c>
      <c r="E23" s="128"/>
    </row>
    <row r="24" spans="1:5" ht="19.5" customHeight="1" thickBot="1">
      <c r="A24" s="456" t="s">
        <v>159</v>
      </c>
      <c r="B24" s="457"/>
      <c r="C24" s="457"/>
      <c r="D24" s="458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50"/>
      <c r="B38" s="450"/>
      <c r="C38" s="450"/>
      <c r="D38" s="450"/>
      <c r="E38" s="450"/>
    </row>
    <row r="39" spans="1:5" ht="19.5" customHeight="1" thickBot="1">
      <c r="A39" s="451" t="s">
        <v>51</v>
      </c>
      <c r="B39" s="452"/>
      <c r="C39" s="452"/>
      <c r="D39" s="452"/>
      <c r="E39" s="453"/>
    </row>
    <row r="40" spans="1:5" ht="19.5" customHeight="1">
      <c r="A40" s="144" t="s">
        <v>160</v>
      </c>
      <c r="B40" s="145"/>
      <c r="C40" s="454" t="s">
        <v>53</v>
      </c>
      <c r="D40" s="455"/>
      <c r="E40" s="146"/>
    </row>
    <row r="41" spans="1:5" ht="19.5" customHeight="1">
      <c r="A41" s="141" t="s">
        <v>161</v>
      </c>
      <c r="B41" s="118"/>
      <c r="C41" s="440" t="s">
        <v>69</v>
      </c>
      <c r="D41" s="441"/>
      <c r="E41" s="70"/>
    </row>
    <row r="42" spans="1:5" ht="19.5" customHeight="1">
      <c r="A42" s="141" t="s">
        <v>162</v>
      </c>
      <c r="B42" s="124"/>
      <c r="C42" s="440" t="s">
        <v>70</v>
      </c>
      <c r="D42" s="441"/>
      <c r="E42" s="70"/>
    </row>
    <row r="43" spans="1:5" ht="19.5" customHeight="1">
      <c r="A43" s="141" t="s">
        <v>163</v>
      </c>
      <c r="B43" s="124"/>
      <c r="C43" s="440" t="s">
        <v>71</v>
      </c>
      <c r="D43" s="441"/>
      <c r="E43" s="70"/>
    </row>
    <row r="44" spans="1:5" ht="19.5" customHeight="1">
      <c r="A44" s="141" t="s">
        <v>164</v>
      </c>
      <c r="B44" s="124"/>
      <c r="C44" s="440" t="s">
        <v>113</v>
      </c>
      <c r="D44" s="441"/>
      <c r="E44" s="70"/>
    </row>
    <row r="45" spans="1:5" ht="19.5" customHeight="1">
      <c r="A45" s="141" t="s">
        <v>165</v>
      </c>
      <c r="B45" s="124"/>
      <c r="C45" s="440" t="s">
        <v>166</v>
      </c>
      <c r="D45" s="441"/>
      <c r="E45" s="70"/>
    </row>
    <row r="46" spans="1:5" ht="19.5" customHeight="1">
      <c r="A46" s="141" t="s">
        <v>167</v>
      </c>
      <c r="B46" s="124"/>
      <c r="C46" s="440" t="s">
        <v>74</v>
      </c>
      <c r="D46" s="441"/>
      <c r="E46" s="70"/>
    </row>
    <row r="47" spans="1:5" ht="19.5" customHeight="1" thickBot="1">
      <c r="A47" s="141" t="s">
        <v>168</v>
      </c>
      <c r="B47" s="124"/>
      <c r="C47" s="447" t="s">
        <v>94</v>
      </c>
      <c r="D47" s="448"/>
      <c r="E47" s="72"/>
    </row>
    <row r="48" spans="1:5" ht="19.5" customHeight="1" thickBot="1">
      <c r="A48" s="442" t="s">
        <v>177</v>
      </c>
      <c r="B48" s="443"/>
      <c r="C48" s="443"/>
      <c r="D48" s="444"/>
      <c r="E48" s="112">
        <f>SUM(E40:E47)</f>
        <v>0</v>
      </c>
    </row>
    <row r="49" spans="1:5" ht="19.5" customHeight="1" thickBot="1">
      <c r="A49" s="142" t="s">
        <v>169</v>
      </c>
      <c r="B49" s="102"/>
      <c r="C49" s="445" t="s">
        <v>170</v>
      </c>
      <c r="D49" s="446"/>
      <c r="E49" s="71">
        <f>E50+E51</f>
        <v>0</v>
      </c>
    </row>
    <row r="50" spans="1:5" ht="19.5" customHeight="1" hidden="1">
      <c r="A50" s="143"/>
      <c r="B50" s="101" t="s">
        <v>171</v>
      </c>
      <c r="C50" s="449" t="s">
        <v>172</v>
      </c>
      <c r="D50" s="441"/>
      <c r="E50" s="70"/>
    </row>
    <row r="51" spans="1:5" ht="19.5" customHeight="1" hidden="1">
      <c r="A51" s="143"/>
      <c r="B51" s="101" t="s">
        <v>173</v>
      </c>
      <c r="C51" s="449" t="s">
        <v>117</v>
      </c>
      <c r="D51" s="441"/>
      <c r="E51" s="70">
        <f>E52+E55</f>
        <v>0</v>
      </c>
    </row>
    <row r="52" spans="1:5" ht="19.5" customHeight="1" hidden="1">
      <c r="A52" s="434"/>
      <c r="B52" s="435"/>
      <c r="C52" s="449" t="s">
        <v>112</v>
      </c>
      <c r="D52" s="441"/>
      <c r="E52" s="70">
        <f>E53+E54</f>
        <v>0</v>
      </c>
    </row>
    <row r="53" spans="1:5" ht="19.5" customHeight="1" hidden="1">
      <c r="A53" s="431"/>
      <c r="B53" s="432"/>
      <c r="C53" s="433"/>
      <c r="D53" s="129" t="s">
        <v>175</v>
      </c>
      <c r="E53" s="241"/>
    </row>
    <row r="54" spans="1:5" ht="19.5" customHeight="1" hidden="1">
      <c r="A54" s="431"/>
      <c r="B54" s="432"/>
      <c r="C54" s="433"/>
      <c r="D54" s="129" t="s">
        <v>176</v>
      </c>
      <c r="E54" s="241"/>
    </row>
    <row r="55" spans="1:5" ht="19.5" customHeight="1" hidden="1">
      <c r="A55" s="434"/>
      <c r="B55" s="435"/>
      <c r="C55" s="436" t="s">
        <v>174</v>
      </c>
      <c r="D55" s="436"/>
      <c r="E55" s="70">
        <f>E56+E57</f>
        <v>0</v>
      </c>
    </row>
    <row r="56" spans="1:5" ht="19.5" customHeight="1" hidden="1">
      <c r="A56" s="431"/>
      <c r="B56" s="432"/>
      <c r="C56" s="433"/>
      <c r="D56" s="129" t="s">
        <v>175</v>
      </c>
      <c r="E56" s="126"/>
    </row>
    <row r="57" spans="1:5" ht="19.5" customHeight="1" hidden="1" thickBot="1">
      <c r="A57" s="437"/>
      <c r="B57" s="438"/>
      <c r="C57" s="439"/>
      <c r="D57" s="129" t="s">
        <v>176</v>
      </c>
      <c r="E57" s="128"/>
    </row>
    <row r="58" spans="1:5" ht="19.5" customHeight="1" thickBot="1">
      <c r="A58" s="426" t="s">
        <v>178</v>
      </c>
      <c r="B58" s="427"/>
      <c r="C58" s="427"/>
      <c r="D58" s="428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29" t="s">
        <v>80</v>
      </c>
      <c r="B61" s="430"/>
      <c r="C61" s="430"/>
      <c r="D61" s="430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6"/>
      <c r="B2" s="485"/>
      <c r="C2" s="485"/>
      <c r="D2" s="485"/>
      <c r="E2" s="485"/>
      <c r="F2" s="485"/>
      <c r="G2" s="485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1" t="s">
        <v>0</v>
      </c>
      <c r="B10" s="493" t="s">
        <v>36</v>
      </c>
      <c r="C10" s="494" t="s">
        <v>37</v>
      </c>
      <c r="D10" s="487" t="s">
        <v>38</v>
      </c>
      <c r="E10" s="487" t="s">
        <v>39</v>
      </c>
      <c r="F10" s="487" t="s">
        <v>40</v>
      </c>
      <c r="G10" s="489" t="s">
        <v>41</v>
      </c>
    </row>
    <row r="11" spans="1:7" ht="22.5" customHeight="1" thickBot="1">
      <c r="A11" s="492"/>
      <c r="B11" s="403"/>
      <c r="C11" s="495"/>
      <c r="D11" s="488"/>
      <c r="E11" s="488"/>
      <c r="F11" s="488"/>
      <c r="G11" s="490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5"/>
      <c r="D23" s="485"/>
      <c r="E23" s="485"/>
      <c r="F23" s="485"/>
    </row>
    <row r="24" spans="3:6" ht="12.75">
      <c r="C24" s="485"/>
      <c r="D24" s="485"/>
      <c r="E24" s="485"/>
      <c r="F24" s="485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6"/>
      <c r="B2" s="485"/>
      <c r="C2" s="485"/>
      <c r="D2" s="485"/>
      <c r="E2" s="485"/>
    </row>
    <row r="4" ht="13.5" thickBot="1"/>
    <row r="5" spans="1:5" s="2" customFormat="1" ht="19.5" customHeight="1">
      <c r="A5" s="400" t="s">
        <v>118</v>
      </c>
      <c r="B5" s="402" t="s">
        <v>119</v>
      </c>
      <c r="C5" s="496" t="s">
        <v>125</v>
      </c>
      <c r="D5" s="497" t="s">
        <v>126</v>
      </c>
      <c r="E5" s="498" t="s">
        <v>41</v>
      </c>
    </row>
    <row r="6" spans="1:5" ht="22.5" customHeight="1" thickBot="1">
      <c r="A6" s="401"/>
      <c r="B6" s="403"/>
      <c r="C6" s="495"/>
      <c r="D6" s="488"/>
      <c r="E6" s="499"/>
    </row>
    <row r="7" spans="1:5" ht="15" customHeight="1">
      <c r="A7" s="500" t="s">
        <v>120</v>
      </c>
      <c r="B7" s="24" t="s">
        <v>121</v>
      </c>
      <c r="C7" s="19"/>
      <c r="D7" s="19"/>
      <c r="E7" s="90">
        <f>C7+D7</f>
        <v>0</v>
      </c>
    </row>
    <row r="8" spans="1:5" ht="15" customHeight="1">
      <c r="A8" s="501"/>
      <c r="B8" s="86" t="s">
        <v>122</v>
      </c>
      <c r="C8" s="13"/>
      <c r="D8" s="13"/>
      <c r="E8" s="91">
        <f aca="true" t="shared" si="0" ref="E8:E20">C8+D8</f>
        <v>0</v>
      </c>
    </row>
    <row r="9" spans="1:5" ht="15" customHeight="1">
      <c r="A9" s="502"/>
      <c r="B9" s="22" t="s">
        <v>123</v>
      </c>
      <c r="C9" s="14"/>
      <c r="D9" s="14"/>
      <c r="E9" s="91">
        <f t="shared" si="0"/>
        <v>0</v>
      </c>
    </row>
    <row r="10" spans="1:5" ht="15" customHeight="1">
      <c r="A10" s="502"/>
      <c r="B10" s="89" t="s">
        <v>124</v>
      </c>
      <c r="C10" s="15"/>
      <c r="D10" s="15"/>
      <c r="E10" s="99">
        <f t="shared" si="0"/>
        <v>0</v>
      </c>
    </row>
    <row r="11" spans="1:5" ht="15" customHeight="1" thickBot="1">
      <c r="A11" s="503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500" t="s">
        <v>357</v>
      </c>
      <c r="B12" s="24" t="s">
        <v>121</v>
      </c>
      <c r="C12" s="19"/>
      <c r="D12" s="19"/>
      <c r="E12" s="90"/>
    </row>
    <row r="13" spans="1:5" ht="15" customHeight="1">
      <c r="A13" s="502"/>
      <c r="B13" s="86" t="s">
        <v>122</v>
      </c>
      <c r="C13" s="14"/>
      <c r="D13" s="14"/>
      <c r="E13" s="91">
        <f t="shared" si="0"/>
        <v>0</v>
      </c>
    </row>
    <row r="14" spans="1:5" ht="15" customHeight="1">
      <c r="A14" s="502"/>
      <c r="B14" s="22" t="s">
        <v>123</v>
      </c>
      <c r="C14" s="14"/>
      <c r="D14" s="14"/>
      <c r="E14" s="91">
        <f t="shared" si="0"/>
        <v>0</v>
      </c>
    </row>
    <row r="15" spans="1:5" ht="15" customHeight="1">
      <c r="A15" s="502"/>
      <c r="B15" s="89" t="s">
        <v>124</v>
      </c>
      <c r="C15" s="15"/>
      <c r="D15" s="15"/>
      <c r="E15" s="99">
        <f t="shared" si="0"/>
        <v>0</v>
      </c>
    </row>
    <row r="16" spans="1:5" ht="15" customHeight="1" thickBot="1">
      <c r="A16" s="503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1" t="s">
        <v>388</v>
      </c>
      <c r="B17" s="86" t="s">
        <v>121</v>
      </c>
      <c r="C17" s="13"/>
      <c r="D17" s="13"/>
      <c r="E17" s="93">
        <v>0</v>
      </c>
    </row>
    <row r="18" spans="1:5" ht="15" customHeight="1">
      <c r="A18" s="502"/>
      <c r="B18" s="86" t="s">
        <v>122</v>
      </c>
      <c r="C18" s="14"/>
      <c r="D18" s="14"/>
      <c r="E18" s="91">
        <f t="shared" si="0"/>
        <v>0</v>
      </c>
    </row>
    <row r="19" spans="1:5" ht="15" customHeight="1">
      <c r="A19" s="502"/>
      <c r="B19" s="22" t="s">
        <v>123</v>
      </c>
      <c r="C19" s="14"/>
      <c r="D19" s="14"/>
      <c r="E19" s="91">
        <f t="shared" si="0"/>
        <v>0</v>
      </c>
    </row>
    <row r="20" spans="1:5" ht="15" customHeight="1">
      <c r="A20" s="502"/>
      <c r="B20" s="22" t="s">
        <v>124</v>
      </c>
      <c r="C20" s="14"/>
      <c r="D20" s="14"/>
      <c r="E20" s="91">
        <f t="shared" si="0"/>
        <v>0</v>
      </c>
    </row>
    <row r="21" spans="1:5" ht="15" customHeight="1" thickBot="1">
      <c r="A21" s="504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5"/>
      <c r="D27" s="485"/>
      <c r="E27" s="485"/>
    </row>
    <row r="28" spans="3:5" ht="12.75">
      <c r="C28" s="485"/>
      <c r="D28" s="485"/>
      <c r="E28" s="485"/>
    </row>
    <row r="37" ht="12.75">
      <c r="B37" s="98"/>
    </row>
  </sheetData>
  <sheetProtection/>
  <mergeCells count="11"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  <mergeCell ref="E5:E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Layout" workbookViewId="0" topLeftCell="B1">
      <selection activeCell="E25" sqref="E25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7" t="s">
        <v>389</v>
      </c>
      <c r="B1" s="509" t="s">
        <v>25</v>
      </c>
      <c r="C1" s="505" t="s">
        <v>387</v>
      </c>
      <c r="D1" s="505"/>
      <c r="E1" s="505"/>
      <c r="F1" s="505" t="s">
        <v>175</v>
      </c>
      <c r="G1" s="505"/>
      <c r="H1" s="505"/>
      <c r="I1" s="505" t="s">
        <v>176</v>
      </c>
      <c r="J1" s="505"/>
      <c r="K1" s="506"/>
    </row>
    <row r="2" spans="1:11" ht="27.75" customHeight="1" thickBot="1">
      <c r="A2" s="508"/>
      <c r="B2" s="510"/>
      <c r="C2" s="289" t="s">
        <v>357</v>
      </c>
      <c r="D2" s="289" t="s">
        <v>388</v>
      </c>
      <c r="E2" s="289" t="s">
        <v>397</v>
      </c>
      <c r="F2" s="289" t="s">
        <v>357</v>
      </c>
      <c r="G2" s="289" t="s">
        <v>388</v>
      </c>
      <c r="H2" s="289" t="s">
        <v>397</v>
      </c>
      <c r="I2" s="289" t="s">
        <v>357</v>
      </c>
      <c r="J2" s="289" t="s">
        <v>388</v>
      </c>
      <c r="K2" s="266" t="s">
        <v>397</v>
      </c>
    </row>
    <row r="3" spans="1:11" ht="12.75">
      <c r="A3" s="267" t="s">
        <v>3</v>
      </c>
      <c r="B3" s="6" t="s">
        <v>130</v>
      </c>
      <c r="C3" s="13">
        <v>15980303</v>
      </c>
      <c r="D3" s="13">
        <v>16100000</v>
      </c>
      <c r="E3" s="13">
        <v>16250000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359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360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361</v>
      </c>
      <c r="C6" s="257">
        <v>3000000</v>
      </c>
      <c r="D6" s="257">
        <v>3000000</v>
      </c>
      <c r="E6" s="257">
        <v>3000000</v>
      </c>
      <c r="F6" s="5"/>
      <c r="G6" s="5"/>
      <c r="H6" s="5"/>
      <c r="I6" s="5"/>
      <c r="J6" s="5"/>
      <c r="K6" s="270"/>
    </row>
    <row r="7" spans="1:11" ht="12.75">
      <c r="A7" s="272" t="s">
        <v>362</v>
      </c>
      <c r="B7" s="5" t="s">
        <v>363</v>
      </c>
      <c r="C7" s="14"/>
      <c r="D7" s="14"/>
      <c r="E7" s="14"/>
      <c r="F7" s="5"/>
      <c r="G7" s="5"/>
      <c r="H7" s="5"/>
      <c r="I7" s="5"/>
      <c r="J7" s="5"/>
      <c r="K7" s="270"/>
    </row>
    <row r="8" spans="1:11" ht="12.75">
      <c r="A8" s="272" t="s">
        <v>364</v>
      </c>
      <c r="B8" s="5" t="s">
        <v>433</v>
      </c>
      <c r="C8" s="14">
        <v>300000</v>
      </c>
      <c r="D8" s="14">
        <v>300000</v>
      </c>
      <c r="E8" s="14">
        <v>300000</v>
      </c>
      <c r="F8" s="5"/>
      <c r="G8" s="5"/>
      <c r="H8" s="5"/>
      <c r="I8" s="5"/>
      <c r="J8" s="5"/>
      <c r="K8" s="270"/>
    </row>
    <row r="9" spans="1:11" ht="12.75">
      <c r="A9" s="272" t="s">
        <v>365</v>
      </c>
      <c r="B9" s="5" t="s">
        <v>366</v>
      </c>
      <c r="C9" s="14">
        <v>1700000</v>
      </c>
      <c r="D9" s="14">
        <v>1700000</v>
      </c>
      <c r="E9" s="14">
        <v>1700000</v>
      </c>
      <c r="F9" s="5"/>
      <c r="G9" s="5"/>
      <c r="H9" s="5"/>
      <c r="I9" s="5"/>
      <c r="J9" s="5"/>
      <c r="K9" s="270"/>
    </row>
    <row r="10" spans="1:11" ht="12.75">
      <c r="A10" s="272" t="s">
        <v>367</v>
      </c>
      <c r="B10" s="5" t="s">
        <v>368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369</v>
      </c>
      <c r="B11" s="5" t="s">
        <v>370</v>
      </c>
      <c r="C11" s="14">
        <v>1000000</v>
      </c>
      <c r="D11" s="14">
        <v>1000000</v>
      </c>
      <c r="E11" s="14">
        <v>1000000</v>
      </c>
      <c r="F11" s="5"/>
      <c r="G11" s="5"/>
      <c r="H11" s="5"/>
      <c r="I11" s="5"/>
      <c r="J11" s="5"/>
      <c r="K11" s="270"/>
    </row>
    <row r="12" spans="1:11" ht="12.75">
      <c r="A12" s="272" t="s">
        <v>371</v>
      </c>
      <c r="B12" s="5" t="s">
        <v>372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/>
      <c r="B13" s="5" t="s">
        <v>434</v>
      </c>
      <c r="C13" s="14">
        <v>6000000</v>
      </c>
      <c r="D13" s="14">
        <v>5300000</v>
      </c>
      <c r="E13" s="14">
        <v>4800000</v>
      </c>
      <c r="F13" s="5"/>
      <c r="G13" s="5"/>
      <c r="H13" s="5"/>
      <c r="I13" s="5"/>
      <c r="J13" s="5"/>
      <c r="K13" s="270"/>
    </row>
    <row r="14" spans="1:11" ht="12.75">
      <c r="A14" s="272"/>
      <c r="B14" s="5" t="s">
        <v>435</v>
      </c>
      <c r="C14" s="14">
        <v>639212</v>
      </c>
      <c r="D14" s="14">
        <v>656000</v>
      </c>
      <c r="E14" s="14">
        <v>681000</v>
      </c>
      <c r="F14" s="5"/>
      <c r="G14" s="5"/>
      <c r="H14" s="5"/>
      <c r="I14" s="5"/>
      <c r="J14" s="5"/>
      <c r="K14" s="270"/>
    </row>
    <row r="15" spans="1:11" ht="12.75">
      <c r="A15" s="272" t="s">
        <v>373</v>
      </c>
      <c r="B15" s="5" t="s">
        <v>253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7</v>
      </c>
      <c r="B16" s="5" t="s">
        <v>374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8</v>
      </c>
      <c r="B17" s="5" t="s">
        <v>145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 t="s">
        <v>9</v>
      </c>
      <c r="B18" s="5" t="s">
        <v>147</v>
      </c>
      <c r="C18" s="14"/>
      <c r="D18" s="14"/>
      <c r="E18" s="14"/>
      <c r="F18" s="5"/>
      <c r="G18" s="5"/>
      <c r="H18" s="5"/>
      <c r="I18" s="5"/>
      <c r="J18" s="5"/>
      <c r="K18" s="270"/>
    </row>
    <row r="19" spans="1:11" ht="12.75">
      <c r="A19" s="272" t="s">
        <v>10</v>
      </c>
      <c r="B19" s="5" t="s">
        <v>149</v>
      </c>
      <c r="C19" s="14"/>
      <c r="D19" s="14"/>
      <c r="E19" s="14"/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375</v>
      </c>
      <c r="C20" s="258">
        <v>25619515</v>
      </c>
      <c r="D20" s="258">
        <v>25056000</v>
      </c>
      <c r="E20" s="258">
        <f>SUM(E3:E19)</f>
        <v>27731000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376</v>
      </c>
      <c r="C21" s="258"/>
      <c r="D21" s="258"/>
      <c r="E21" s="258"/>
      <c r="F21" s="258"/>
      <c r="G21" s="258"/>
      <c r="H21" s="258"/>
      <c r="I21" s="258"/>
      <c r="J21" s="258"/>
      <c r="K21" s="274"/>
    </row>
    <row r="22" spans="1:11" ht="27.75" customHeight="1">
      <c r="A22" s="275" t="s">
        <v>13</v>
      </c>
      <c r="B22" s="259" t="s">
        <v>377</v>
      </c>
      <c r="C22" s="265">
        <f>SUM(C20:C21)</f>
        <v>25619515</v>
      </c>
      <c r="D22" s="265">
        <f>SUM(D20:D21)</f>
        <v>25056000</v>
      </c>
      <c r="E22" s="265">
        <f>SUM(E20:E21)</f>
        <v>27731000</v>
      </c>
      <c r="F22" s="265">
        <f aca="true" t="shared" si="0" ref="F22:K22">SUM(F21)</f>
        <v>0</v>
      </c>
      <c r="G22" s="265">
        <f t="shared" si="0"/>
        <v>0</v>
      </c>
      <c r="H22" s="265">
        <f t="shared" si="0"/>
        <v>0</v>
      </c>
      <c r="I22" s="265">
        <f t="shared" si="0"/>
        <v>0</v>
      </c>
      <c r="J22" s="265">
        <f t="shared" si="0"/>
        <v>0</v>
      </c>
      <c r="K22" s="276">
        <f t="shared" si="0"/>
        <v>0</v>
      </c>
    </row>
    <row r="23" spans="1:11" s="261" customFormat="1" ht="27.75" customHeight="1">
      <c r="A23" s="277" t="s">
        <v>358</v>
      </c>
      <c r="B23" s="260" t="s">
        <v>378</v>
      </c>
      <c r="C23" s="262"/>
      <c r="D23" s="263"/>
      <c r="E23" s="263"/>
      <c r="F23" s="264"/>
      <c r="G23" s="264"/>
      <c r="H23" s="264"/>
      <c r="I23" s="264"/>
      <c r="J23" s="264"/>
      <c r="K23" s="278"/>
    </row>
    <row r="24" spans="1:11" ht="15">
      <c r="A24" s="279" t="s">
        <v>3</v>
      </c>
      <c r="B24" s="255" t="s">
        <v>379</v>
      </c>
      <c r="C24" s="14">
        <v>25619515</v>
      </c>
      <c r="D24" s="14">
        <v>25056000</v>
      </c>
      <c r="E24" s="14">
        <v>27731000</v>
      </c>
      <c r="F24" s="14"/>
      <c r="G24" s="14"/>
      <c r="H24" s="14"/>
      <c r="I24" s="14"/>
      <c r="J24" s="14"/>
      <c r="K24" s="91"/>
    </row>
    <row r="25" spans="1:11" ht="15">
      <c r="A25" s="279" t="s">
        <v>4</v>
      </c>
      <c r="B25" s="255" t="s">
        <v>380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381</v>
      </c>
      <c r="B26" s="5" t="s">
        <v>166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382</v>
      </c>
      <c r="B27" s="5" t="s">
        <v>74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383</v>
      </c>
      <c r="B28" s="5" t="s">
        <v>384</v>
      </c>
      <c r="C28" s="14"/>
      <c r="D28" s="14"/>
      <c r="E28" s="14"/>
      <c r="F28" s="14"/>
      <c r="G28" s="14"/>
      <c r="H28" s="14"/>
      <c r="I28" s="14"/>
      <c r="J28" s="14"/>
      <c r="K28" s="91"/>
    </row>
    <row r="29" spans="1:11" ht="15">
      <c r="A29" s="273" t="s">
        <v>5</v>
      </c>
      <c r="B29" s="255" t="s">
        <v>385</v>
      </c>
      <c r="C29" s="258">
        <f aca="true" t="shared" si="1" ref="C29:K29">SUM(C24:C28)</f>
        <v>25619515</v>
      </c>
      <c r="D29" s="258">
        <f t="shared" si="1"/>
        <v>25056000</v>
      </c>
      <c r="E29" s="258">
        <f t="shared" si="1"/>
        <v>27731000</v>
      </c>
      <c r="F29" s="258">
        <f t="shared" si="1"/>
        <v>0</v>
      </c>
      <c r="G29" s="258">
        <f t="shared" si="1"/>
        <v>0</v>
      </c>
      <c r="H29" s="258">
        <f t="shared" si="1"/>
        <v>0</v>
      </c>
      <c r="I29" s="258">
        <f t="shared" si="1"/>
        <v>0</v>
      </c>
      <c r="J29" s="258">
        <f t="shared" si="1"/>
        <v>0</v>
      </c>
      <c r="K29" s="274">
        <f t="shared" si="1"/>
        <v>0</v>
      </c>
    </row>
    <row r="30" spans="1:11" ht="15">
      <c r="A30" s="273" t="s">
        <v>6</v>
      </c>
      <c r="B30" s="255" t="s">
        <v>170</v>
      </c>
      <c r="C30" s="258"/>
      <c r="D30" s="258"/>
      <c r="E30" s="258"/>
      <c r="F30" s="258"/>
      <c r="G30" s="258"/>
      <c r="H30" s="258"/>
      <c r="I30" s="258"/>
      <c r="J30" s="258"/>
      <c r="K30" s="274"/>
    </row>
    <row r="31" spans="1:11" ht="27.75" customHeight="1" thickBot="1">
      <c r="A31" s="280" t="s">
        <v>7</v>
      </c>
      <c r="B31" s="281" t="s">
        <v>386</v>
      </c>
      <c r="C31" s="282">
        <f aca="true" t="shared" si="2" ref="C31:K31">SUM(C29:C30)</f>
        <v>25619515</v>
      </c>
      <c r="D31" s="282">
        <f t="shared" si="2"/>
        <v>25056000</v>
      </c>
      <c r="E31" s="282">
        <f t="shared" si="2"/>
        <v>27731000</v>
      </c>
      <c r="F31" s="282">
        <f t="shared" si="2"/>
        <v>0</v>
      </c>
      <c r="G31" s="282">
        <f t="shared" si="2"/>
        <v>0</v>
      </c>
      <c r="H31" s="282">
        <f t="shared" si="2"/>
        <v>0</v>
      </c>
      <c r="I31" s="282">
        <f t="shared" si="2"/>
        <v>0</v>
      </c>
      <c r="J31" s="282">
        <f t="shared" si="2"/>
        <v>0</v>
      </c>
      <c r="K31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2/2017. (II.24.)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B1">
      <selection activeCell="D4" sqref="D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1" t="s">
        <v>0</v>
      </c>
      <c r="B1" s="511" t="s">
        <v>52</v>
      </c>
      <c r="C1" s="512" t="s">
        <v>392</v>
      </c>
      <c r="D1" s="513"/>
      <c r="E1" s="514"/>
    </row>
    <row r="2" spans="1:5" ht="51" customHeight="1" thickBot="1">
      <c r="A2" s="403"/>
      <c r="B2" s="403"/>
      <c r="C2" s="147" t="s">
        <v>395</v>
      </c>
      <c r="D2" s="147" t="s">
        <v>393</v>
      </c>
      <c r="E2" s="147" t="s">
        <v>41</v>
      </c>
    </row>
    <row r="3" spans="1:5" ht="27.75" customHeight="1">
      <c r="A3" s="6" t="s">
        <v>3</v>
      </c>
      <c r="B3" s="288" t="s">
        <v>394</v>
      </c>
      <c r="C3" s="13">
        <v>1828079</v>
      </c>
      <c r="D3" s="13">
        <v>190061</v>
      </c>
      <c r="E3" s="13">
        <f aca="true" t="shared" si="0" ref="E3:E9">C3+D3</f>
        <v>2018140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1828079</v>
      </c>
      <c r="D10" s="287">
        <f>SUM(D3:D9)</f>
        <v>190061</v>
      </c>
      <c r="E10" s="287">
        <f>SUM(E3:E9)</f>
        <v>2018140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2./2017. (.II.24.)önkormányzati rendelethez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1"/>
  <sheetViews>
    <sheetView view="pageLayout" zoomScaleNormal="120" workbookViewId="0" topLeftCell="A1">
      <selection activeCell="A68" sqref="A68:C68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68" t="s">
        <v>83</v>
      </c>
      <c r="B1" s="368"/>
      <c r="C1" s="368"/>
    </row>
    <row r="2" spans="1:3" ht="13.5" thickBot="1">
      <c r="A2" s="375"/>
      <c r="B2" s="375"/>
      <c r="C2" s="194"/>
    </row>
    <row r="3" spans="1:6" ht="27.75" customHeight="1">
      <c r="A3" s="369" t="s">
        <v>315</v>
      </c>
      <c r="B3" s="371" t="s">
        <v>84</v>
      </c>
      <c r="C3" s="377" t="s">
        <v>454</v>
      </c>
      <c r="D3" s="379" t="s">
        <v>415</v>
      </c>
      <c r="E3" s="381" t="s">
        <v>416</v>
      </c>
      <c r="F3" s="381" t="s">
        <v>176</v>
      </c>
    </row>
    <row r="4" spans="1:6" ht="27.75" customHeight="1" thickBot="1">
      <c r="A4" s="370"/>
      <c r="B4" s="372"/>
      <c r="C4" s="378"/>
      <c r="D4" s="380"/>
      <c r="E4" s="382"/>
      <c r="F4" s="382"/>
    </row>
    <row r="5" spans="1:6" ht="13.5" thickBot="1">
      <c r="A5" s="189">
        <v>1</v>
      </c>
      <c r="B5" s="190">
        <v>2</v>
      </c>
      <c r="C5" s="352">
        <v>3</v>
      </c>
      <c r="D5" s="383" t="s">
        <v>429</v>
      </c>
      <c r="E5" s="384"/>
      <c r="F5" s="384"/>
    </row>
    <row r="6" spans="1:6" ht="12.75" customHeight="1" thickBot="1">
      <c r="A6" s="191" t="s">
        <v>127</v>
      </c>
      <c r="B6" s="192" t="s">
        <v>231</v>
      </c>
      <c r="C6" s="218">
        <f>SUM(C7:C12)</f>
        <v>28430262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129</v>
      </c>
      <c r="B7" s="31" t="s">
        <v>130</v>
      </c>
      <c r="C7" s="353">
        <v>12137667</v>
      </c>
    </row>
    <row r="8" spans="1:3" ht="12.75" customHeight="1">
      <c r="A8" s="60" t="s">
        <v>441</v>
      </c>
      <c r="B8" s="32" t="s">
        <v>442</v>
      </c>
      <c r="C8" s="353"/>
    </row>
    <row r="9" spans="1:3" ht="12.75" customHeight="1">
      <c r="A9" s="515" t="s">
        <v>459</v>
      </c>
      <c r="B9" s="32" t="s">
        <v>232</v>
      </c>
      <c r="C9" s="353">
        <v>5501953</v>
      </c>
    </row>
    <row r="10" spans="1:3" ht="12.75" customHeight="1">
      <c r="A10" s="60" t="s">
        <v>460</v>
      </c>
      <c r="B10" s="32" t="s">
        <v>233</v>
      </c>
      <c r="C10" s="353">
        <v>1800000</v>
      </c>
    </row>
    <row r="11" spans="1:3" ht="12.75" customHeight="1">
      <c r="A11" s="62" t="s">
        <v>441</v>
      </c>
      <c r="B11" s="32" t="s">
        <v>234</v>
      </c>
      <c r="C11" s="353">
        <v>2070359</v>
      </c>
    </row>
    <row r="12" spans="1:3" ht="12.75" customHeight="1" thickBot="1">
      <c r="A12" s="60" t="s">
        <v>131</v>
      </c>
      <c r="B12" s="32" t="s">
        <v>132</v>
      </c>
      <c r="C12" s="353">
        <v>6920283</v>
      </c>
    </row>
    <row r="13" spans="1:6" ht="12.75" customHeight="1" thickBot="1">
      <c r="A13" s="54" t="s">
        <v>133</v>
      </c>
      <c r="B13" s="36" t="s">
        <v>235</v>
      </c>
      <c r="C13" s="219">
        <f>SUM(C14:C18)</f>
        <v>2291821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236</v>
      </c>
      <c r="B14" s="31" t="s">
        <v>237</v>
      </c>
      <c r="C14" s="353">
        <v>2291821</v>
      </c>
    </row>
    <row r="15" spans="1:3" ht="12.75" customHeight="1">
      <c r="A15" s="63" t="s">
        <v>238</v>
      </c>
      <c r="B15" s="33" t="s">
        <v>239</v>
      </c>
      <c r="C15" s="353">
        <f>SUM(D15:F15)</f>
        <v>0</v>
      </c>
    </row>
    <row r="16" spans="1:3" ht="12.75" customHeight="1">
      <c r="A16" s="60" t="s">
        <v>240</v>
      </c>
      <c r="B16" s="32" t="s">
        <v>241</v>
      </c>
      <c r="C16" s="353">
        <f>SUM(D16:F16)</f>
        <v>0</v>
      </c>
    </row>
    <row r="17" spans="1:3" ht="12.75" customHeight="1">
      <c r="A17" s="60" t="s">
        <v>242</v>
      </c>
      <c r="B17" s="32" t="s">
        <v>243</v>
      </c>
      <c r="C17" s="353">
        <f>SUM(D17:F17)</f>
        <v>0</v>
      </c>
    </row>
    <row r="18" spans="1:3" ht="12.75" customHeight="1" thickBot="1">
      <c r="A18" s="64" t="s">
        <v>244</v>
      </c>
      <c r="B18" s="203" t="s">
        <v>245</v>
      </c>
      <c r="C18" s="353">
        <f>SUM(D18:F18)</f>
        <v>0</v>
      </c>
    </row>
    <row r="19" spans="1:6" s="12" customFormat="1" ht="12.75" customHeight="1" thickBot="1">
      <c r="A19" s="204" t="s">
        <v>135</v>
      </c>
      <c r="B19" s="36" t="s">
        <v>55</v>
      </c>
      <c r="C19" s="219">
        <f>C20+C21+C22+C23+C24+C27</f>
        <v>2425457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53">
        <f>SUM(D20:F20)</f>
        <v>0</v>
      </c>
    </row>
    <row r="21" spans="1:3" ht="12.75" customHeight="1">
      <c r="A21" s="60" t="s">
        <v>246</v>
      </c>
      <c r="B21" s="32" t="s">
        <v>247</v>
      </c>
      <c r="C21" s="353">
        <f>SUM(D21:F21)</f>
        <v>0</v>
      </c>
    </row>
    <row r="22" spans="1:3" ht="12.75" customHeight="1">
      <c r="A22" s="64" t="s">
        <v>248</v>
      </c>
      <c r="B22" s="203" t="s">
        <v>249</v>
      </c>
      <c r="C22" s="353">
        <f>SUM(D22:F22)</f>
        <v>0</v>
      </c>
    </row>
    <row r="23" spans="1:3" s="81" customFormat="1" ht="12.75" customHeight="1">
      <c r="A23" s="205" t="s">
        <v>138</v>
      </c>
      <c r="B23" s="32" t="s">
        <v>139</v>
      </c>
      <c r="C23" s="353">
        <v>311374</v>
      </c>
    </row>
    <row r="24" spans="1:6" s="81" customFormat="1" ht="12.75" customHeight="1">
      <c r="A24" s="63" t="s">
        <v>140</v>
      </c>
      <c r="B24" s="33" t="s">
        <v>141</v>
      </c>
      <c r="C24" s="220">
        <f>C25+C26</f>
        <v>2113688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428</v>
      </c>
      <c r="B25" s="207" t="s">
        <v>250</v>
      </c>
      <c r="C25" s="353">
        <v>1116525</v>
      </c>
    </row>
    <row r="26" spans="1:3" ht="12.75" customHeight="1">
      <c r="A26" s="206" t="s">
        <v>427</v>
      </c>
      <c r="B26" s="207" t="s">
        <v>251</v>
      </c>
      <c r="C26" s="353">
        <v>997163</v>
      </c>
    </row>
    <row r="27" spans="1:3" ht="12.75" customHeight="1" thickBot="1">
      <c r="A27" s="64" t="s">
        <v>252</v>
      </c>
      <c r="B27" s="203" t="s">
        <v>253</v>
      </c>
      <c r="C27" s="353">
        <v>395</v>
      </c>
    </row>
    <row r="28" spans="1:6" ht="12.75" customHeight="1" thickBot="1">
      <c r="A28" s="204" t="s">
        <v>142</v>
      </c>
      <c r="B28" s="36" t="s">
        <v>143</v>
      </c>
      <c r="C28" s="219">
        <f>SUM(C29:C39)</f>
        <v>1243509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254</v>
      </c>
      <c r="B29" s="33" t="s">
        <v>255</v>
      </c>
      <c r="C29" s="353">
        <v>568760</v>
      </c>
    </row>
    <row r="30" spans="1:3" s="81" customFormat="1" ht="12.75" customHeight="1">
      <c r="A30" s="60" t="s">
        <v>256</v>
      </c>
      <c r="B30" s="33" t="s">
        <v>257</v>
      </c>
      <c r="C30" s="353">
        <v>542740</v>
      </c>
    </row>
    <row r="31" spans="1:3" s="81" customFormat="1" ht="12.75" customHeight="1">
      <c r="A31" s="60" t="s">
        <v>258</v>
      </c>
      <c r="B31" s="32" t="s">
        <v>259</v>
      </c>
      <c r="C31" s="353">
        <f aca="true" t="shared" si="0" ref="C31:C39">SUM(D31:F31)</f>
        <v>0</v>
      </c>
    </row>
    <row r="32" spans="1:3" s="81" customFormat="1" ht="12.75" customHeight="1">
      <c r="A32" s="60" t="s">
        <v>260</v>
      </c>
      <c r="B32" s="32" t="s">
        <v>261</v>
      </c>
      <c r="C32" s="353">
        <f t="shared" si="0"/>
        <v>0</v>
      </c>
    </row>
    <row r="33" spans="1:3" s="81" customFormat="1" ht="12.75" customHeight="1">
      <c r="A33" s="60" t="s">
        <v>262</v>
      </c>
      <c r="B33" s="32" t="s">
        <v>263</v>
      </c>
      <c r="C33" s="353">
        <f t="shared" si="0"/>
        <v>0</v>
      </c>
    </row>
    <row r="34" spans="1:3" s="81" customFormat="1" ht="12.75" customHeight="1">
      <c r="A34" s="60" t="s">
        <v>264</v>
      </c>
      <c r="B34" s="32" t="s">
        <v>265</v>
      </c>
      <c r="C34" s="353">
        <f t="shared" si="0"/>
        <v>0</v>
      </c>
    </row>
    <row r="35" spans="1:3" s="81" customFormat="1" ht="12.75" customHeight="1">
      <c r="A35" s="64" t="s">
        <v>266</v>
      </c>
      <c r="B35" s="203" t="s">
        <v>267</v>
      </c>
      <c r="C35" s="353">
        <f t="shared" si="0"/>
        <v>0</v>
      </c>
    </row>
    <row r="36" spans="1:3" s="81" customFormat="1" ht="12.75" customHeight="1">
      <c r="A36" s="208" t="s">
        <v>268</v>
      </c>
      <c r="B36" s="209" t="s">
        <v>269</v>
      </c>
      <c r="C36" s="353">
        <v>9</v>
      </c>
    </row>
    <row r="37" spans="1:3" s="81" customFormat="1" ht="12.75" customHeight="1">
      <c r="A37" s="63" t="s">
        <v>270</v>
      </c>
      <c r="B37" s="33" t="s">
        <v>271</v>
      </c>
      <c r="C37" s="353">
        <f t="shared" si="0"/>
        <v>0</v>
      </c>
    </row>
    <row r="38" spans="1:3" s="81" customFormat="1" ht="12.75" customHeight="1">
      <c r="A38" s="62" t="s">
        <v>272</v>
      </c>
      <c r="B38" s="33" t="s">
        <v>273</v>
      </c>
      <c r="C38" s="353">
        <f t="shared" si="0"/>
        <v>0</v>
      </c>
    </row>
    <row r="39" spans="1:3" s="81" customFormat="1" ht="12.75" customHeight="1" thickBot="1">
      <c r="A39" s="64" t="s">
        <v>274</v>
      </c>
      <c r="B39" s="221" t="s">
        <v>275</v>
      </c>
      <c r="C39" s="353">
        <v>132000</v>
      </c>
    </row>
    <row r="40" spans="1:6" ht="12.75" customHeight="1" thickBot="1">
      <c r="A40" s="54" t="s">
        <v>144</v>
      </c>
      <c r="B40" s="36" t="s">
        <v>145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276</v>
      </c>
      <c r="B41" s="33" t="s">
        <v>277</v>
      </c>
      <c r="C41" s="353">
        <f>SUM(D41:F41)</f>
        <v>0</v>
      </c>
    </row>
    <row r="42" spans="1:3" ht="12.75" customHeight="1">
      <c r="A42" s="60" t="s">
        <v>278</v>
      </c>
      <c r="B42" s="32" t="s">
        <v>279</v>
      </c>
      <c r="C42" s="353">
        <f>SUM(D42:F42)</f>
        <v>0</v>
      </c>
    </row>
    <row r="43" spans="1:3" ht="12.75" customHeight="1">
      <c r="A43" s="205" t="s">
        <v>280</v>
      </c>
      <c r="B43" s="32" t="s">
        <v>281</v>
      </c>
      <c r="C43" s="353">
        <f>SUM(D43:F43)</f>
        <v>0</v>
      </c>
    </row>
    <row r="44" spans="1:3" ht="12.75" customHeight="1">
      <c r="A44" s="205" t="s">
        <v>282</v>
      </c>
      <c r="B44" s="32" t="s">
        <v>283</v>
      </c>
      <c r="C44" s="353">
        <f>SUM(D44:F44)</f>
        <v>0</v>
      </c>
    </row>
    <row r="45" spans="1:3" ht="12.75" customHeight="1" thickBot="1">
      <c r="A45" s="211" t="s">
        <v>284</v>
      </c>
      <c r="B45" s="212" t="s">
        <v>285</v>
      </c>
      <c r="C45" s="353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286</v>
      </c>
      <c r="B47" s="214" t="s">
        <v>287</v>
      </c>
      <c r="C47" s="353">
        <f>SUM(D47:F47)</f>
        <v>0</v>
      </c>
    </row>
    <row r="48" spans="1:3" ht="12.75" customHeight="1">
      <c r="A48" s="210" t="s">
        <v>288</v>
      </c>
      <c r="B48" s="209" t="s">
        <v>289</v>
      </c>
      <c r="C48" s="353">
        <f>SUM(D48:F48)</f>
        <v>0</v>
      </c>
    </row>
    <row r="49" spans="1:3" ht="12.75" customHeight="1">
      <c r="A49" s="60" t="s">
        <v>290</v>
      </c>
      <c r="B49" s="209" t="s">
        <v>291</v>
      </c>
      <c r="C49" s="353">
        <f>SUM(D49:F49)</f>
        <v>0</v>
      </c>
    </row>
    <row r="50" spans="1:3" ht="12.75" customHeight="1">
      <c r="A50" s="60" t="s">
        <v>292</v>
      </c>
      <c r="B50" s="209" t="s">
        <v>293</v>
      </c>
      <c r="C50" s="353">
        <f>SUM(D50:F50)</f>
        <v>0</v>
      </c>
    </row>
    <row r="51" spans="1:3" ht="12.75" customHeight="1" thickBot="1">
      <c r="A51" s="64" t="s">
        <v>294</v>
      </c>
      <c r="B51" s="203" t="s">
        <v>295</v>
      </c>
      <c r="C51" s="353">
        <f>SUM(D51:F51)</f>
        <v>0</v>
      </c>
    </row>
    <row r="52" spans="1:6" ht="12.75" customHeight="1" thickBot="1">
      <c r="A52" s="204" t="s">
        <v>148</v>
      </c>
      <c r="B52" s="36" t="s">
        <v>149</v>
      </c>
      <c r="C52" s="219">
        <f>SUM(C53:C57)</f>
        <v>656977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297</v>
      </c>
      <c r="B53" s="33" t="s">
        <v>298</v>
      </c>
      <c r="C53" s="353">
        <f>SUM(D53:F53)</f>
        <v>0</v>
      </c>
    </row>
    <row r="54" spans="1:3" ht="12.75" customHeight="1">
      <c r="A54" s="60" t="s">
        <v>299</v>
      </c>
      <c r="B54" s="209" t="s">
        <v>300</v>
      </c>
      <c r="C54" s="353">
        <f>SUM(D54:F54)</f>
        <v>0</v>
      </c>
    </row>
    <row r="55" spans="1:3" ht="12.75" customHeight="1">
      <c r="A55" s="60" t="s">
        <v>301</v>
      </c>
      <c r="B55" s="209" t="s">
        <v>302</v>
      </c>
      <c r="C55" s="353">
        <f>SUM(D55:F55)</f>
        <v>0</v>
      </c>
    </row>
    <row r="56" spans="1:3" ht="12.75" customHeight="1">
      <c r="A56" s="60" t="s">
        <v>296</v>
      </c>
      <c r="B56" s="209" t="s">
        <v>303</v>
      </c>
      <c r="C56" s="353">
        <f>SUM(D56:F56)</f>
        <v>0</v>
      </c>
    </row>
    <row r="57" spans="1:3" ht="12.75" customHeight="1" thickBot="1">
      <c r="A57" s="64" t="s">
        <v>304</v>
      </c>
      <c r="B57" s="203" t="s">
        <v>305</v>
      </c>
      <c r="C57" s="353">
        <v>656977</v>
      </c>
    </row>
    <row r="58" spans="1:6" ht="22.5" customHeight="1" thickBot="1">
      <c r="A58" s="215" t="s">
        <v>306</v>
      </c>
      <c r="B58" s="216" t="s">
        <v>307</v>
      </c>
      <c r="C58" s="222">
        <f>C6+C13+C19+C28+C40+C46+C52</f>
        <v>35048026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150</v>
      </c>
      <c r="B59" s="34" t="s">
        <v>152</v>
      </c>
      <c r="C59" s="219">
        <f>SUM(C60:C66)</f>
        <v>7366578</v>
      </c>
      <c r="D59" s="348">
        <f>SUM(D60:D66)</f>
        <v>0</v>
      </c>
      <c r="E59" s="196">
        <f>SUM(E60:E66)</f>
        <v>0</v>
      </c>
      <c r="F59" s="196">
        <f>SUM(F60:F66)</f>
        <v>0</v>
      </c>
    </row>
    <row r="60" spans="1:3" s="81" customFormat="1" ht="12.75" customHeight="1">
      <c r="A60" s="63" t="s">
        <v>308</v>
      </c>
      <c r="B60" s="214" t="s">
        <v>222</v>
      </c>
      <c r="C60" s="353">
        <f aca="true" t="shared" si="1" ref="C60:C66">SUM(D60:F60)</f>
        <v>0</v>
      </c>
    </row>
    <row r="61" spans="1:3" s="81" customFormat="1" ht="12.75" customHeight="1">
      <c r="A61" s="63" t="s">
        <v>309</v>
      </c>
      <c r="B61" s="214" t="s">
        <v>223</v>
      </c>
      <c r="C61" s="353">
        <f t="shared" si="1"/>
        <v>0</v>
      </c>
    </row>
    <row r="62" spans="1:3" s="81" customFormat="1" ht="12.75" customHeight="1">
      <c r="A62" s="63" t="s">
        <v>153</v>
      </c>
      <c r="B62" s="214" t="s">
        <v>154</v>
      </c>
      <c r="C62" s="353">
        <v>7366578</v>
      </c>
    </row>
    <row r="63" spans="1:3" s="81" customFormat="1" ht="12.75" customHeight="1">
      <c r="A63" s="63" t="s">
        <v>155</v>
      </c>
      <c r="B63" s="214" t="s">
        <v>156</v>
      </c>
      <c r="C63" s="353"/>
    </row>
    <row r="64" spans="1:3" s="81" customFormat="1" ht="12.75" customHeight="1">
      <c r="A64" s="63" t="s">
        <v>310</v>
      </c>
      <c r="B64" s="214" t="s">
        <v>311</v>
      </c>
      <c r="C64" s="353"/>
    </row>
    <row r="65" spans="1:3" s="81" customFormat="1" ht="12.75" customHeight="1">
      <c r="A65" s="63" t="s">
        <v>157</v>
      </c>
      <c r="B65" s="214" t="s">
        <v>158</v>
      </c>
      <c r="C65" s="353">
        <f t="shared" si="1"/>
        <v>0</v>
      </c>
    </row>
    <row r="66" spans="1:3" s="81" customFormat="1" ht="12.75" customHeight="1" thickBot="1">
      <c r="A66" s="63" t="s">
        <v>312</v>
      </c>
      <c r="B66" s="214" t="s">
        <v>313</v>
      </c>
      <c r="C66" s="353">
        <f t="shared" si="1"/>
        <v>0</v>
      </c>
    </row>
    <row r="67" spans="1:6" s="81" customFormat="1" ht="22.5" customHeight="1" thickBot="1">
      <c r="A67" s="224" t="s">
        <v>314</v>
      </c>
      <c r="B67" s="225" t="s">
        <v>355</v>
      </c>
      <c r="C67" s="354">
        <v>42414604</v>
      </c>
      <c r="D67" s="351">
        <f>D58+D59</f>
        <v>0</v>
      </c>
      <c r="E67" s="226">
        <f>E58+E59</f>
        <v>0</v>
      </c>
      <c r="F67" s="226">
        <f>F58+F59</f>
        <v>0</v>
      </c>
    </row>
    <row r="68" spans="1:3" ht="12.75" customHeight="1">
      <c r="A68" s="368" t="s">
        <v>91</v>
      </c>
      <c r="B68" s="368"/>
      <c r="C68" s="368"/>
    </row>
    <row r="69" spans="1:3" ht="12.75" customHeight="1" thickBot="1">
      <c r="A69" s="376"/>
      <c r="B69" s="376"/>
      <c r="C69" s="198"/>
    </row>
    <row r="70" spans="1:6" ht="27.75" customHeight="1">
      <c r="A70" s="369" t="s">
        <v>315</v>
      </c>
      <c r="B70" s="371" t="s">
        <v>316</v>
      </c>
      <c r="C70" s="377" t="s">
        <v>454</v>
      </c>
      <c r="D70" s="379" t="s">
        <v>415</v>
      </c>
      <c r="E70" s="381" t="s">
        <v>416</v>
      </c>
      <c r="F70" s="381" t="s">
        <v>176</v>
      </c>
    </row>
    <row r="71" spans="1:6" ht="27.75" customHeight="1" thickBot="1">
      <c r="A71" s="370"/>
      <c r="B71" s="372"/>
      <c r="C71" s="378"/>
      <c r="D71" s="380"/>
      <c r="E71" s="382"/>
      <c r="F71" s="382"/>
    </row>
    <row r="72" spans="1:3" ht="12.75" customHeight="1" thickBot="1">
      <c r="A72" s="189">
        <v>1</v>
      </c>
      <c r="B72" s="190">
        <v>2</v>
      </c>
      <c r="C72" s="352">
        <v>3</v>
      </c>
    </row>
    <row r="73" spans="1:6" ht="12.75" customHeight="1" thickBot="1">
      <c r="A73" s="59" t="s">
        <v>160</v>
      </c>
      <c r="B73" s="55" t="s">
        <v>68</v>
      </c>
      <c r="C73" s="199">
        <f>SUM(C74:C82)</f>
        <v>13685478</v>
      </c>
      <c r="D73" s="355">
        <f>SUM(D74:D82)</f>
        <v>0</v>
      </c>
      <c r="E73" s="228">
        <f>SUM(E74:E82)</f>
        <v>0</v>
      </c>
      <c r="F73" s="228">
        <f>SUM(F74:F82)</f>
        <v>0</v>
      </c>
    </row>
    <row r="74" spans="1:3" ht="12.75" customHeight="1">
      <c r="A74" s="61" t="s">
        <v>317</v>
      </c>
      <c r="B74" s="31" t="s">
        <v>318</v>
      </c>
      <c r="C74" s="353">
        <v>7849592</v>
      </c>
    </row>
    <row r="75" spans="1:3" ht="12.75" customHeight="1">
      <c r="A75" s="60" t="s">
        <v>457</v>
      </c>
      <c r="B75" s="32" t="s">
        <v>446</v>
      </c>
      <c r="C75" s="353">
        <v>897300</v>
      </c>
    </row>
    <row r="76" spans="1:3" ht="12.75" customHeight="1">
      <c r="A76" s="60" t="s">
        <v>456</v>
      </c>
      <c r="B76" s="32" t="s">
        <v>458</v>
      </c>
      <c r="C76" s="353">
        <v>220000</v>
      </c>
    </row>
    <row r="77" spans="1:3" ht="12.75" customHeight="1">
      <c r="A77" s="60" t="s">
        <v>319</v>
      </c>
      <c r="B77" s="32" t="s">
        <v>320</v>
      </c>
      <c r="C77" s="353">
        <v>220817</v>
      </c>
    </row>
    <row r="78" spans="1:3" ht="12.75" customHeight="1">
      <c r="A78" s="60" t="s">
        <v>447</v>
      </c>
      <c r="B78" s="56" t="s">
        <v>448</v>
      </c>
      <c r="C78" s="353">
        <v>18000</v>
      </c>
    </row>
    <row r="79" spans="1:3" ht="12.75" customHeight="1">
      <c r="A79" s="64" t="s">
        <v>321</v>
      </c>
      <c r="B79" s="57" t="s">
        <v>322</v>
      </c>
      <c r="C79" s="353">
        <v>32700</v>
      </c>
    </row>
    <row r="80" spans="1:3" ht="12.75" customHeight="1">
      <c r="A80" s="208" t="s">
        <v>323</v>
      </c>
      <c r="B80" s="209" t="s">
        <v>324</v>
      </c>
      <c r="C80" s="353">
        <v>2701569</v>
      </c>
    </row>
    <row r="81" spans="1:3" ht="12.75" customHeight="1">
      <c r="A81" s="63" t="s">
        <v>325</v>
      </c>
      <c r="B81" s="33" t="s">
        <v>326</v>
      </c>
      <c r="C81" s="353">
        <f>SUM(D81:F81)</f>
        <v>0</v>
      </c>
    </row>
    <row r="82" spans="1:3" ht="12.75" customHeight="1" thickBot="1">
      <c r="A82" s="62" t="s">
        <v>327</v>
      </c>
      <c r="B82" s="203" t="s">
        <v>328</v>
      </c>
      <c r="C82" s="359">
        <v>1745500</v>
      </c>
    </row>
    <row r="83" spans="1:3" ht="13.5" customHeight="1" thickBot="1">
      <c r="A83" s="204" t="s">
        <v>161</v>
      </c>
      <c r="B83" s="36" t="s">
        <v>329</v>
      </c>
      <c r="C83" s="219">
        <v>2567448</v>
      </c>
    </row>
    <row r="84" spans="1:6" ht="12.75" customHeight="1" thickBot="1">
      <c r="A84" s="204" t="s">
        <v>162</v>
      </c>
      <c r="B84" s="36" t="s">
        <v>56</v>
      </c>
      <c r="C84" s="200">
        <f>SUM(C85:C89)</f>
        <v>8636271</v>
      </c>
      <c r="D84" s="356">
        <f>SUM(D85:D89)</f>
        <v>0</v>
      </c>
      <c r="E84" s="227">
        <f>SUM(E85:E89)</f>
        <v>0</v>
      </c>
      <c r="F84" s="227">
        <f>SUM(F85:F89)</f>
        <v>0</v>
      </c>
    </row>
    <row r="85" spans="1:3" ht="12.75" customHeight="1">
      <c r="A85" s="63" t="s">
        <v>330</v>
      </c>
      <c r="B85" s="33" t="s">
        <v>331</v>
      </c>
      <c r="C85" s="353">
        <v>1458672</v>
      </c>
    </row>
    <row r="86" spans="1:3" ht="12.75" customHeight="1">
      <c r="A86" s="63" t="s">
        <v>332</v>
      </c>
      <c r="B86" s="32" t="s">
        <v>333</v>
      </c>
      <c r="C86" s="353">
        <v>214385</v>
      </c>
    </row>
    <row r="87" spans="1:3" ht="12.75" customHeight="1">
      <c r="A87" s="63" t="s">
        <v>334</v>
      </c>
      <c r="B87" s="32" t="s">
        <v>335</v>
      </c>
      <c r="C87" s="353">
        <v>2990200</v>
      </c>
    </row>
    <row r="88" spans="1:3" ht="12.75" customHeight="1">
      <c r="A88" s="63" t="s">
        <v>336</v>
      </c>
      <c r="B88" s="32" t="s">
        <v>337</v>
      </c>
      <c r="C88" s="353">
        <f>SUM(D88:F88)</f>
        <v>0</v>
      </c>
    </row>
    <row r="89" spans="1:3" ht="12.75" customHeight="1" thickBot="1">
      <c r="A89" s="62" t="s">
        <v>338</v>
      </c>
      <c r="B89" s="229" t="s">
        <v>339</v>
      </c>
      <c r="C89" s="359">
        <v>3973014</v>
      </c>
    </row>
    <row r="90" spans="1:3" ht="12.75" customHeight="1" thickBot="1">
      <c r="A90" s="204" t="s">
        <v>163</v>
      </c>
      <c r="B90" s="230" t="s">
        <v>71</v>
      </c>
      <c r="C90" s="360">
        <v>2296100</v>
      </c>
    </row>
    <row r="91" spans="1:6" ht="12.75" customHeight="1" thickBot="1">
      <c r="A91" s="204" t="s">
        <v>164</v>
      </c>
      <c r="B91" s="230" t="s">
        <v>72</v>
      </c>
      <c r="C91" s="200">
        <v>8313695</v>
      </c>
      <c r="D91" s="356">
        <f>D92+D93</f>
        <v>0</v>
      </c>
      <c r="E91" s="227">
        <f>E92+E93</f>
        <v>0</v>
      </c>
      <c r="F91" s="227">
        <f>F92+F93</f>
        <v>0</v>
      </c>
    </row>
    <row r="92" spans="1:3" ht="12.75" customHeight="1">
      <c r="A92" s="231" t="s">
        <v>340</v>
      </c>
      <c r="B92" s="35" t="s">
        <v>341</v>
      </c>
      <c r="C92" s="353">
        <v>4731073</v>
      </c>
    </row>
    <row r="93" spans="1:3" ht="12.75" customHeight="1">
      <c r="A93" s="232" t="s">
        <v>449</v>
      </c>
      <c r="B93" s="212" t="s">
        <v>450</v>
      </c>
      <c r="C93" s="353">
        <v>1441249</v>
      </c>
    </row>
    <row r="94" spans="1:3" ht="12.75" customHeight="1" thickBot="1">
      <c r="A94" s="284" t="s">
        <v>391</v>
      </c>
      <c r="B94" s="285" t="s">
        <v>58</v>
      </c>
      <c r="C94" s="353">
        <v>2141373</v>
      </c>
    </row>
    <row r="95" spans="1:6" ht="12.75" customHeight="1" thickBot="1">
      <c r="A95" s="65" t="s">
        <v>165</v>
      </c>
      <c r="B95" s="34" t="s">
        <v>166</v>
      </c>
      <c r="C95" s="200">
        <v>1979294</v>
      </c>
      <c r="D95" s="356">
        <f>D97+D99+D100</f>
        <v>0</v>
      </c>
      <c r="E95" s="227">
        <f>E97+E99+E100</f>
        <v>0</v>
      </c>
      <c r="F95" s="227">
        <f>F97+F99+F100</f>
        <v>0</v>
      </c>
    </row>
    <row r="96" spans="1:3" ht="12.75" customHeight="1">
      <c r="A96" s="213" t="s">
        <v>417</v>
      </c>
      <c r="B96" s="214" t="s">
        <v>418</v>
      </c>
      <c r="C96" s="353">
        <v>750000</v>
      </c>
    </row>
    <row r="97" spans="1:3" ht="12.75" customHeight="1">
      <c r="A97" s="213" t="s">
        <v>342</v>
      </c>
      <c r="B97" s="214" t="s">
        <v>343</v>
      </c>
      <c r="C97" s="353">
        <v>600000</v>
      </c>
    </row>
    <row r="98" spans="1:3" ht="12.75" customHeight="1">
      <c r="A98" s="213" t="s">
        <v>419</v>
      </c>
      <c r="B98" s="214" t="s">
        <v>420</v>
      </c>
      <c r="C98" s="353">
        <v>134400</v>
      </c>
    </row>
    <row r="99" spans="1:3" ht="12.75" customHeight="1">
      <c r="A99" s="208" t="s">
        <v>344</v>
      </c>
      <c r="B99" s="209" t="s">
        <v>345</v>
      </c>
      <c r="C99" s="353">
        <v>201658</v>
      </c>
    </row>
    <row r="100" spans="1:3" ht="12.75" customHeight="1" thickBot="1">
      <c r="A100" s="232" t="s">
        <v>346</v>
      </c>
      <c r="B100" s="212" t="s">
        <v>347</v>
      </c>
      <c r="C100" s="353">
        <v>293236</v>
      </c>
    </row>
    <row r="101" spans="1:6" ht="12.75" customHeight="1" thickBot="1">
      <c r="A101" s="65" t="s">
        <v>167</v>
      </c>
      <c r="B101" s="34" t="s">
        <v>74</v>
      </c>
      <c r="C101" s="199">
        <f>SUM(C102:C104)</f>
        <v>3963046</v>
      </c>
      <c r="D101" s="355">
        <f>SUM(D102:D104)</f>
        <v>0</v>
      </c>
      <c r="E101" s="228">
        <f>SUM(E102:E104)</f>
        <v>0</v>
      </c>
      <c r="F101" s="228">
        <f>SUM(F102:F104)</f>
        <v>0</v>
      </c>
    </row>
    <row r="102" spans="1:3" ht="12.75" customHeight="1">
      <c r="A102" s="345" t="s">
        <v>421</v>
      </c>
      <c r="B102" s="35" t="s">
        <v>422</v>
      </c>
      <c r="C102" s="353">
        <v>3448659</v>
      </c>
    </row>
    <row r="103" spans="1:3" ht="12.75" customHeight="1">
      <c r="A103" s="210" t="s">
        <v>423</v>
      </c>
      <c r="B103" s="209" t="s">
        <v>424</v>
      </c>
      <c r="C103" s="353"/>
    </row>
    <row r="104" spans="1:3" ht="12.75" customHeight="1" thickBot="1">
      <c r="A104" s="346" t="s">
        <v>425</v>
      </c>
      <c r="B104" s="285" t="s">
        <v>426</v>
      </c>
      <c r="C104" s="353">
        <v>514387</v>
      </c>
    </row>
    <row r="105" spans="1:6" ht="12.75" customHeight="1" thickBot="1">
      <c r="A105" s="65" t="s">
        <v>168</v>
      </c>
      <c r="B105" s="34" t="s">
        <v>94</v>
      </c>
      <c r="C105" s="200">
        <f>C106</f>
        <v>200000</v>
      </c>
      <c r="D105" s="356">
        <f>D106</f>
        <v>0</v>
      </c>
      <c r="E105" s="227">
        <f>E106</f>
        <v>0</v>
      </c>
      <c r="F105" s="227">
        <f>F106</f>
        <v>0</v>
      </c>
    </row>
    <row r="106" spans="1:3" ht="12.75" customHeight="1" thickBot="1">
      <c r="A106" s="233" t="s">
        <v>348</v>
      </c>
      <c r="B106" s="223" t="s">
        <v>349</v>
      </c>
      <c r="C106" s="353">
        <v>200000</v>
      </c>
    </row>
    <row r="107" spans="1:6" ht="27.75" customHeight="1" thickBot="1">
      <c r="A107" s="215" t="s">
        <v>350</v>
      </c>
      <c r="B107" s="216" t="s">
        <v>351</v>
      </c>
      <c r="C107" s="235">
        <v>41641332</v>
      </c>
      <c r="D107" s="357">
        <f>D73+D83+D84+D90+D91+D95+D101+D105</f>
        <v>0</v>
      </c>
      <c r="E107" s="234">
        <f>E73+E83+E84+E90+E91+E95+E101+E105</f>
        <v>0</v>
      </c>
      <c r="F107" s="234">
        <f>F73+F83+F84+F90+F91+F95+F101+F105</f>
        <v>0</v>
      </c>
    </row>
    <row r="108" spans="1:6" ht="12.75" customHeight="1" thickBot="1">
      <c r="A108" s="204" t="s">
        <v>169</v>
      </c>
      <c r="B108" s="36" t="s">
        <v>170</v>
      </c>
      <c r="C108" s="200">
        <f>SUM(C109:C111)</f>
        <v>773772</v>
      </c>
      <c r="D108" s="356">
        <f>SUM(D109:D111)</f>
        <v>0</v>
      </c>
      <c r="E108" s="227">
        <f>SUM(E109:E111)</f>
        <v>0</v>
      </c>
      <c r="F108" s="227">
        <f>SUM(F109:F111)</f>
        <v>0</v>
      </c>
    </row>
    <row r="109" spans="1:3" ht="12.75" customHeight="1">
      <c r="A109" s="63" t="s">
        <v>171</v>
      </c>
      <c r="B109" s="33" t="s">
        <v>172</v>
      </c>
      <c r="C109" s="353">
        <v>773772</v>
      </c>
    </row>
    <row r="110" spans="1:3" ht="12.75" customHeight="1">
      <c r="A110" s="63" t="s">
        <v>173</v>
      </c>
      <c r="B110" s="33" t="s">
        <v>117</v>
      </c>
      <c r="C110" s="353">
        <f>SUM(D110:F110)</f>
        <v>0</v>
      </c>
    </row>
    <row r="111" spans="1:3" ht="12.75" customHeight="1" thickBot="1">
      <c r="A111" s="63" t="s">
        <v>352</v>
      </c>
      <c r="B111" s="33" t="s">
        <v>353</v>
      </c>
      <c r="C111" s="353">
        <f>SUM(D111:F111)</f>
        <v>0</v>
      </c>
    </row>
    <row r="112" spans="1:6" ht="27.75" customHeight="1" thickBot="1">
      <c r="A112" s="236" t="s">
        <v>354</v>
      </c>
      <c r="B112" s="237" t="s">
        <v>356</v>
      </c>
      <c r="C112" s="239">
        <v>42414604</v>
      </c>
      <c r="D112" s="358">
        <f>D107+D108</f>
        <v>0</v>
      </c>
      <c r="E112" s="238">
        <f>E107+E108</f>
        <v>0</v>
      </c>
      <c r="F112" s="238">
        <f>F107+F108</f>
        <v>0</v>
      </c>
    </row>
    <row r="113" spans="1:3" ht="12.75" customHeight="1">
      <c r="A113" s="373"/>
      <c r="B113" s="373"/>
      <c r="C113" s="374"/>
    </row>
    <row r="114" spans="1:3" ht="12.75" customHeight="1">
      <c r="A114" s="66"/>
      <c r="B114" s="58"/>
      <c r="C114" s="201"/>
    </row>
    <row r="115" spans="1:3" ht="12.75" customHeight="1">
      <c r="A115" s="66"/>
      <c r="B115" s="58"/>
      <c r="C115" s="201"/>
    </row>
    <row r="116" spans="1:3" ht="12.75" customHeight="1">
      <c r="A116" s="66"/>
      <c r="B116" s="58"/>
      <c r="C116" s="201"/>
    </row>
    <row r="117" spans="1:3" ht="12.75" customHeight="1">
      <c r="A117" s="66"/>
      <c r="B117" s="58"/>
      <c r="C117" s="201"/>
    </row>
    <row r="118" spans="1:3" ht="12.75" customHeight="1">
      <c r="A118" s="66"/>
      <c r="B118" s="58"/>
      <c r="C118" s="20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8">
    <mergeCell ref="D3:D4"/>
    <mergeCell ref="E3:E4"/>
    <mergeCell ref="F3:F4"/>
    <mergeCell ref="C70:C71"/>
    <mergeCell ref="D70:D71"/>
    <mergeCell ref="E70:E71"/>
    <mergeCell ref="F70:F71"/>
    <mergeCell ref="D5:F5"/>
    <mergeCell ref="A1:C1"/>
    <mergeCell ref="A70:A71"/>
    <mergeCell ref="B70:B71"/>
    <mergeCell ref="A68:C68"/>
    <mergeCell ref="A113:C113"/>
    <mergeCell ref="A2:B2"/>
    <mergeCell ref="A69:B69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&amp;C2018.IV.n.évi  költségvetélsi rendelet módosítás tervezete&amp;R&amp;"Arial,Dőlt" Árpás Község Önkormányzata 2018.III-n.évi költségvetés módosítás rendelet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1"/>
  <sheetViews>
    <sheetView view="pageLayout" zoomScaleNormal="120" workbookViewId="0" topLeftCell="A10">
      <selection activeCell="E6" sqref="E6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454</v>
      </c>
      <c r="D2" s="394" t="s">
        <v>52</v>
      </c>
      <c r="E2" s="385" t="s">
        <v>455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221</v>
      </c>
      <c r="C5" s="291">
        <v>28430262</v>
      </c>
      <c r="D5" s="28" t="s">
        <v>53</v>
      </c>
      <c r="E5" s="67">
        <v>13685478</v>
      </c>
    </row>
    <row r="6" spans="1:5" ht="19.5" customHeight="1">
      <c r="A6" s="181" t="s">
        <v>4</v>
      </c>
      <c r="B6" s="161" t="s">
        <v>55</v>
      </c>
      <c r="C6" s="291">
        <v>2425457</v>
      </c>
      <c r="D6" s="29" t="s">
        <v>54</v>
      </c>
      <c r="E6" s="67">
        <v>2567448</v>
      </c>
    </row>
    <row r="7" spans="1:5" ht="19.5" customHeight="1">
      <c r="A7" s="181" t="s">
        <v>5</v>
      </c>
      <c r="B7" s="161" t="s">
        <v>143</v>
      </c>
      <c r="C7" s="291">
        <v>132000</v>
      </c>
      <c r="D7" s="29" t="s">
        <v>56</v>
      </c>
      <c r="E7" s="67">
        <v>8636271</v>
      </c>
    </row>
    <row r="8" spans="1:5" ht="19.5" customHeight="1">
      <c r="A8" s="181" t="s">
        <v>6</v>
      </c>
      <c r="B8" s="182" t="s">
        <v>147</v>
      </c>
      <c r="C8" s="291"/>
      <c r="D8" s="29" t="s">
        <v>71</v>
      </c>
      <c r="E8" s="67">
        <v>2296100</v>
      </c>
    </row>
    <row r="9" spans="1:5" ht="19.5" customHeight="1">
      <c r="A9" s="181" t="s">
        <v>7</v>
      </c>
      <c r="B9" s="161" t="s">
        <v>443</v>
      </c>
      <c r="C9" s="291"/>
      <c r="D9" s="29" t="s">
        <v>72</v>
      </c>
      <c r="E9" s="67">
        <v>8313695</v>
      </c>
    </row>
    <row r="10" spans="1:5" ht="19.5" customHeight="1">
      <c r="A10" s="181" t="s">
        <v>8</v>
      </c>
      <c r="B10" s="161" t="s">
        <v>444</v>
      </c>
      <c r="C10" s="291"/>
      <c r="D10" s="29" t="s">
        <v>79</v>
      </c>
      <c r="E10" s="67"/>
    </row>
    <row r="11" spans="1:5" ht="19.5" customHeight="1">
      <c r="A11" s="181" t="s">
        <v>9</v>
      </c>
      <c r="B11" s="161" t="s">
        <v>445</v>
      </c>
      <c r="C11" s="291">
        <v>568760</v>
      </c>
      <c r="D11" s="29" t="s">
        <v>432</v>
      </c>
      <c r="E11" s="67"/>
    </row>
    <row r="12" spans="1:5" ht="19.5" customHeight="1">
      <c r="A12" s="181" t="s">
        <v>10</v>
      </c>
      <c r="B12" s="161" t="s">
        <v>451</v>
      </c>
      <c r="C12" s="291">
        <v>542740</v>
      </c>
      <c r="D12" s="300"/>
      <c r="E12" s="67"/>
    </row>
    <row r="13" spans="1:5" ht="19.5" customHeight="1" thickBot="1">
      <c r="A13" s="169" t="s">
        <v>11</v>
      </c>
      <c r="B13" s="170" t="s">
        <v>452</v>
      </c>
      <c r="C13" s="292">
        <v>9</v>
      </c>
      <c r="D13" s="301"/>
      <c r="E13" s="68"/>
    </row>
    <row r="14" spans="1:5" ht="19.5" customHeight="1" thickBot="1">
      <c r="A14" s="173" t="s">
        <v>12</v>
      </c>
      <c r="B14" s="174" t="s">
        <v>59</v>
      </c>
      <c r="C14" s="293">
        <f>SUM(C5:C13)</f>
        <v>32099228</v>
      </c>
      <c r="D14" s="302" t="s">
        <v>60</v>
      </c>
      <c r="E14" s="69">
        <f>SUM(E5:E13)</f>
        <v>35498992</v>
      </c>
    </row>
    <row r="15" spans="1:5" ht="19.5" customHeight="1">
      <c r="A15" s="187" t="s">
        <v>13</v>
      </c>
      <c r="B15" s="188" t="s">
        <v>222</v>
      </c>
      <c r="C15" s="294"/>
      <c r="D15" s="303" t="s">
        <v>225</v>
      </c>
      <c r="E15" s="71"/>
    </row>
    <row r="16" spans="1:5" ht="19.5" customHeight="1">
      <c r="A16" s="183" t="s">
        <v>14</v>
      </c>
      <c r="B16" s="162" t="s">
        <v>223</v>
      </c>
      <c r="C16" s="295"/>
      <c r="D16" s="300" t="s">
        <v>226</v>
      </c>
      <c r="E16" s="70"/>
    </row>
    <row r="17" spans="1:5" ht="19.5" customHeight="1">
      <c r="A17" s="183" t="s">
        <v>15</v>
      </c>
      <c r="B17" s="162" t="s">
        <v>154</v>
      </c>
      <c r="C17" s="295">
        <v>7366578</v>
      </c>
      <c r="D17" s="300" t="s">
        <v>172</v>
      </c>
      <c r="E17" s="70">
        <v>773272</v>
      </c>
    </row>
    <row r="18" spans="1:5" ht="19.5" customHeight="1">
      <c r="A18" s="183" t="s">
        <v>16</v>
      </c>
      <c r="B18" s="162" t="s">
        <v>156</v>
      </c>
      <c r="C18" s="295"/>
      <c r="D18" s="300" t="s">
        <v>227</v>
      </c>
      <c r="E18" s="70"/>
    </row>
    <row r="19" spans="1:5" ht="19.5" customHeight="1">
      <c r="A19" s="183"/>
      <c r="B19" s="162"/>
      <c r="C19" s="295"/>
      <c r="D19" s="300"/>
      <c r="E19" s="70"/>
    </row>
    <row r="20" spans="1:5" ht="19.5" customHeight="1">
      <c r="A20" s="183" t="s">
        <v>17</v>
      </c>
      <c r="B20" s="162" t="s">
        <v>228</v>
      </c>
      <c r="C20" s="295"/>
      <c r="D20" s="300" t="s">
        <v>229</v>
      </c>
      <c r="E20" s="70"/>
    </row>
    <row r="21" spans="1:5" ht="19.5" customHeight="1">
      <c r="A21" s="183" t="s">
        <v>18</v>
      </c>
      <c r="B21" s="162" t="s">
        <v>224</v>
      </c>
      <c r="C21" s="295"/>
      <c r="D21" s="300" t="s">
        <v>230</v>
      </c>
      <c r="E21" s="70"/>
    </row>
    <row r="22" spans="1:5" ht="19.5" customHeight="1">
      <c r="A22" s="183" t="s">
        <v>19</v>
      </c>
      <c r="B22" s="185"/>
      <c r="C22" s="295"/>
      <c r="D22" s="29"/>
      <c r="E22" s="70"/>
    </row>
    <row r="23" spans="1:5" ht="19.5" customHeight="1" thickBot="1">
      <c r="A23" s="184" t="s">
        <v>20</v>
      </c>
      <c r="B23" s="186"/>
      <c r="C23" s="296"/>
      <c r="D23" s="301"/>
      <c r="E23" s="72"/>
    </row>
    <row r="24" spans="1:5" ht="19.5" customHeight="1" thickBot="1">
      <c r="A24" s="173" t="s">
        <v>21</v>
      </c>
      <c r="B24" s="174" t="s">
        <v>217</v>
      </c>
      <c r="C24" s="297">
        <f>SUM(C15:C23)</f>
        <v>7366578</v>
      </c>
      <c r="D24" s="302" t="s">
        <v>216</v>
      </c>
      <c r="E24" s="74">
        <f>SUM(E15:E23)</f>
        <v>773272</v>
      </c>
    </row>
    <row r="25" spans="1:5" ht="19.5" customHeight="1" thickBot="1">
      <c r="A25" s="173" t="s">
        <v>22</v>
      </c>
      <c r="B25" s="175" t="s">
        <v>106</v>
      </c>
      <c r="C25" s="298">
        <f>C14+C24</f>
        <v>39465806</v>
      </c>
      <c r="D25" s="30" t="s">
        <v>107</v>
      </c>
      <c r="E25" s="75">
        <v>36272264</v>
      </c>
    </row>
    <row r="26" spans="3:5" s="81" customFormat="1" ht="27.75" customHeight="1" thickBot="1">
      <c r="C26" s="178"/>
      <c r="D26" s="180" t="s">
        <v>220</v>
      </c>
      <c r="E26" s="252">
        <f>C25-E25</f>
        <v>3193542</v>
      </c>
    </row>
    <row r="34" spans="2:3" ht="12.75">
      <c r="B34" s="98"/>
      <c r="C34" s="167"/>
    </row>
    <row r="41" spans="1:5" ht="12.75">
      <c r="A41" s="12"/>
      <c r="B41" s="12"/>
      <c r="C41" s="168"/>
      <c r="D41" s="12"/>
      <c r="E41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&amp;R&amp;"Arial,Dőlt" Árpás Község Önkormányzata 2018.III.n.évi költségvetés módosítás rendelet tervezete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tabSelected="1" view="pageLayout" zoomScaleNormal="120" workbookViewId="0" topLeftCell="A7">
      <selection activeCell="C14" sqref="C1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453</v>
      </c>
      <c r="D2" s="394" t="s">
        <v>52</v>
      </c>
      <c r="E2" s="385" t="s">
        <v>454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99</v>
      </c>
      <c r="C5" s="304"/>
      <c r="D5" s="29" t="s">
        <v>73</v>
      </c>
      <c r="E5" s="67">
        <v>1979294</v>
      </c>
    </row>
    <row r="6" spans="1:5" ht="19.5" customHeight="1">
      <c r="A6" s="160" t="s">
        <v>4</v>
      </c>
      <c r="B6" s="161" t="s">
        <v>116</v>
      </c>
      <c r="C6" s="305"/>
      <c r="D6" s="29" t="s">
        <v>74</v>
      </c>
      <c r="E6" s="67">
        <v>3963046</v>
      </c>
    </row>
    <row r="7" spans="1:5" ht="19.5" customHeight="1">
      <c r="A7" s="160" t="s">
        <v>5</v>
      </c>
      <c r="B7" s="161" t="s">
        <v>86</v>
      </c>
      <c r="C7" s="305"/>
      <c r="D7" s="29" t="s">
        <v>92</v>
      </c>
      <c r="E7" s="67">
        <v>200000</v>
      </c>
    </row>
    <row r="8" spans="1:5" ht="19.5" customHeight="1">
      <c r="A8" s="160" t="s">
        <v>6</v>
      </c>
      <c r="B8" s="161" t="s">
        <v>85</v>
      </c>
      <c r="C8" s="305"/>
      <c r="D8" s="29" t="s">
        <v>93</v>
      </c>
      <c r="E8" s="67"/>
    </row>
    <row r="9" spans="1:5" ht="19.5" customHeight="1">
      <c r="A9" s="160" t="s">
        <v>7</v>
      </c>
      <c r="B9" s="161" t="s">
        <v>100</v>
      </c>
      <c r="C9" s="305"/>
      <c r="D9" s="29" t="s">
        <v>101</v>
      </c>
      <c r="E9" s="67"/>
    </row>
    <row r="10" spans="1:5" ht="19.5" customHeight="1">
      <c r="A10" s="160" t="s">
        <v>8</v>
      </c>
      <c r="B10" s="161" t="s">
        <v>102</v>
      </c>
      <c r="C10" s="305"/>
      <c r="D10" s="29" t="s">
        <v>215</v>
      </c>
      <c r="E10" s="67"/>
    </row>
    <row r="11" spans="1:5" ht="19.5" customHeight="1">
      <c r="A11" s="160" t="s">
        <v>9</v>
      </c>
      <c r="B11" s="161" t="s">
        <v>57</v>
      </c>
      <c r="C11" s="305">
        <v>2291821</v>
      </c>
      <c r="D11" s="29" t="s">
        <v>108</v>
      </c>
      <c r="E11" s="67"/>
    </row>
    <row r="12" spans="1:5" ht="19.5" customHeight="1">
      <c r="A12" s="160" t="s">
        <v>10</v>
      </c>
      <c r="B12" s="161" t="s">
        <v>103</v>
      </c>
      <c r="C12" s="305"/>
      <c r="D12" s="300" t="s">
        <v>58</v>
      </c>
      <c r="E12" s="67"/>
    </row>
    <row r="13" spans="1:5" ht="19.5" customHeight="1" thickBot="1">
      <c r="A13" s="169" t="s">
        <v>11</v>
      </c>
      <c r="B13" s="170" t="s">
        <v>104</v>
      </c>
      <c r="C13" s="306">
        <v>656977</v>
      </c>
      <c r="D13" s="301"/>
      <c r="E13" s="68"/>
    </row>
    <row r="14" spans="1:5" ht="19.5" customHeight="1" thickBot="1">
      <c r="A14" s="173" t="s">
        <v>12</v>
      </c>
      <c r="B14" s="174" t="s">
        <v>59</v>
      </c>
      <c r="C14" s="307">
        <f>SUM(C5:C13)</f>
        <v>2948798</v>
      </c>
      <c r="D14" s="302" t="s">
        <v>60</v>
      </c>
      <c r="E14" s="69">
        <f>SUM(E5:E13)</f>
        <v>6142340</v>
      </c>
    </row>
    <row r="15" spans="1:5" ht="19.5" customHeight="1">
      <c r="A15" s="171" t="s">
        <v>13</v>
      </c>
      <c r="B15" s="172" t="s">
        <v>218</v>
      </c>
      <c r="C15" s="308"/>
      <c r="D15" s="303" t="s">
        <v>61</v>
      </c>
      <c r="E15" s="71"/>
    </row>
    <row r="16" spans="1:5" ht="19.5" customHeight="1">
      <c r="A16" s="176" t="s">
        <v>14</v>
      </c>
      <c r="B16" s="162" t="s">
        <v>62</v>
      </c>
      <c r="C16" s="309"/>
      <c r="D16" s="300" t="s">
        <v>96</v>
      </c>
      <c r="E16" s="70"/>
    </row>
    <row r="17" spans="1:5" ht="19.5" customHeight="1">
      <c r="A17" s="176" t="s">
        <v>15</v>
      </c>
      <c r="B17" s="162" t="s">
        <v>88</v>
      </c>
      <c r="C17" s="309"/>
      <c r="D17" s="300" t="s">
        <v>95</v>
      </c>
      <c r="E17" s="70"/>
    </row>
    <row r="18" spans="1:5" ht="19.5" customHeight="1">
      <c r="A18" s="176" t="s">
        <v>16</v>
      </c>
      <c r="B18" s="162" t="s">
        <v>89</v>
      </c>
      <c r="C18" s="309"/>
      <c r="D18" s="300" t="s">
        <v>63</v>
      </c>
      <c r="E18" s="70"/>
    </row>
    <row r="19" spans="1:5" ht="19.5" customHeight="1">
      <c r="A19" s="176" t="s">
        <v>17</v>
      </c>
      <c r="B19" s="162" t="s">
        <v>87</v>
      </c>
      <c r="C19" s="309"/>
      <c r="D19" s="300" t="s">
        <v>64</v>
      </c>
      <c r="E19" s="70"/>
    </row>
    <row r="20" spans="1:5" ht="19.5" customHeight="1">
      <c r="A20" s="176" t="s">
        <v>18</v>
      </c>
      <c r="B20" s="162" t="s">
        <v>105</v>
      </c>
      <c r="C20" s="309"/>
      <c r="D20" s="300" t="s">
        <v>97</v>
      </c>
      <c r="E20" s="70"/>
    </row>
    <row r="21" spans="1:5" ht="19.5" customHeight="1">
      <c r="A21" s="176" t="s">
        <v>19</v>
      </c>
      <c r="B21" s="162" t="s">
        <v>65</v>
      </c>
      <c r="C21" s="309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6"/>
      <c r="D22" s="301" t="s">
        <v>98</v>
      </c>
      <c r="E22" s="72"/>
    </row>
    <row r="23" spans="1:5" ht="19.5" customHeight="1" thickBot="1">
      <c r="A23" s="173" t="s">
        <v>21</v>
      </c>
      <c r="B23" s="174" t="s">
        <v>217</v>
      </c>
      <c r="C23" s="307"/>
      <c r="D23" s="302" t="s">
        <v>216</v>
      </c>
      <c r="E23" s="74"/>
    </row>
    <row r="24" spans="1:5" ht="19.5" customHeight="1" thickBot="1">
      <c r="A24" s="173" t="s">
        <v>22</v>
      </c>
      <c r="B24" s="175" t="s">
        <v>106</v>
      </c>
      <c r="C24" s="179">
        <f>C14+C23</f>
        <v>2948798</v>
      </c>
      <c r="D24" s="30" t="s">
        <v>107</v>
      </c>
      <c r="E24" s="75">
        <f>+E14+E23</f>
        <v>6142340</v>
      </c>
    </row>
    <row r="25" spans="3:5" s="81" customFormat="1" ht="27.75" customHeight="1" thickBot="1">
      <c r="C25" s="178"/>
      <c r="D25" s="180" t="s">
        <v>219</v>
      </c>
      <c r="E25" s="252">
        <f>C24-E24</f>
        <v>-3193542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&amp;C2018.III.n.évi&amp;R&amp;"Arial,Dőlt" Árpás Község Önkormányzata 2018.III.n.évi költségvetés módosítás rendelet tervezete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0" t="s">
        <v>0</v>
      </c>
      <c r="B1" s="402" t="s">
        <v>25</v>
      </c>
      <c r="C1" s="404" t="s">
        <v>181</v>
      </c>
    </row>
    <row r="2" spans="1:3" ht="27.75" customHeight="1" thickBot="1">
      <c r="A2" s="401"/>
      <c r="B2" s="403"/>
      <c r="C2" s="405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114</v>
      </c>
      <c r="C4" s="312">
        <v>3300000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115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398" t="s">
        <v>23</v>
      </c>
      <c r="B11" s="399"/>
      <c r="C11" s="316">
        <f>SUM(C4:C10)</f>
        <v>3300000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 3.&amp;R&amp;"Arial,Dőlt"3. melléklet az 2./2018. (II.248)önkormányzati rendelethez 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1">
      <selection activeCell="C24" sqref="C24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08" t="s">
        <v>31</v>
      </c>
      <c r="B1" s="409"/>
      <c r="C1" s="414" t="s">
        <v>396</v>
      </c>
    </row>
    <row r="2" spans="1:3" ht="27.75" customHeight="1">
      <c r="A2" s="410"/>
      <c r="B2" s="411"/>
      <c r="C2" s="415"/>
    </row>
    <row r="3" spans="1:3" s="3" customFormat="1" ht="15" customHeight="1" thickBot="1">
      <c r="A3" s="412" t="s">
        <v>3</v>
      </c>
      <c r="B3" s="413"/>
      <c r="C3" s="245" t="s">
        <v>4</v>
      </c>
    </row>
    <row r="4" spans="1:3" ht="12.75">
      <c r="A4" s="246" t="s">
        <v>188</v>
      </c>
      <c r="B4" s="76" t="s">
        <v>110</v>
      </c>
      <c r="C4" s="91">
        <v>5000000</v>
      </c>
    </row>
    <row r="5" spans="1:3" ht="12.75">
      <c r="A5" s="247" t="s">
        <v>189</v>
      </c>
      <c r="B5" s="76" t="s">
        <v>111</v>
      </c>
      <c r="C5" s="91">
        <f>SUM(C6:C11)</f>
        <v>3419756</v>
      </c>
    </row>
    <row r="6" spans="1:3" s="151" customFormat="1" ht="12.75">
      <c r="A6" s="248"/>
      <c r="B6" s="153" t="s">
        <v>182</v>
      </c>
      <c r="C6" s="242">
        <v>1016880</v>
      </c>
    </row>
    <row r="7" spans="1:3" s="151" customFormat="1" ht="12.75">
      <c r="A7" s="248"/>
      <c r="B7" s="153" t="s">
        <v>183</v>
      </c>
      <c r="C7" s="242">
        <v>1440000</v>
      </c>
    </row>
    <row r="8" spans="1:3" s="151" customFormat="1" ht="12.75">
      <c r="A8" s="248"/>
      <c r="B8" s="153" t="s">
        <v>184</v>
      </c>
      <c r="C8" s="242">
        <v>560556</v>
      </c>
    </row>
    <row r="9" spans="1:3" s="151" customFormat="1" ht="12.75">
      <c r="A9" s="248"/>
      <c r="B9" s="153" t="s">
        <v>185</v>
      </c>
      <c r="C9" s="242">
        <v>376820</v>
      </c>
    </row>
    <row r="10" spans="1:3" s="151" customFormat="1" ht="12.75">
      <c r="A10" s="248" t="s">
        <v>190</v>
      </c>
      <c r="B10" s="153" t="s">
        <v>186</v>
      </c>
      <c r="C10" s="242"/>
    </row>
    <row r="11" spans="1:3" s="151" customFormat="1" ht="12.75">
      <c r="A11" s="248" t="s">
        <v>191</v>
      </c>
      <c r="B11" s="153" t="s">
        <v>187</v>
      </c>
      <c r="C11" s="242">
        <v>25500</v>
      </c>
    </row>
    <row r="12" spans="1:3" ht="12.75">
      <c r="A12" s="246" t="s">
        <v>192</v>
      </c>
      <c r="B12" s="83" t="s">
        <v>430</v>
      </c>
      <c r="C12" s="91">
        <v>1683951</v>
      </c>
    </row>
    <row r="13" spans="1:3" ht="12.75">
      <c r="A13" s="247" t="s">
        <v>193</v>
      </c>
      <c r="B13" s="83" t="s">
        <v>436</v>
      </c>
      <c r="C13" s="91">
        <v>2018100</v>
      </c>
    </row>
    <row r="14" spans="1:3" s="156" customFormat="1" ht="27.75" customHeight="1">
      <c r="A14" s="249" t="s">
        <v>194</v>
      </c>
      <c r="B14" s="155" t="s">
        <v>195</v>
      </c>
      <c r="C14" s="243">
        <f>C4+C5+C12+C13</f>
        <v>12121807</v>
      </c>
    </row>
    <row r="15" spans="1:3" ht="12" customHeight="1">
      <c r="A15" s="246" t="s">
        <v>196</v>
      </c>
      <c r="B15" s="154" t="s">
        <v>214</v>
      </c>
      <c r="C15" s="91"/>
    </row>
    <row r="16" spans="1:3" ht="12.75">
      <c r="A16" s="246" t="s">
        <v>197</v>
      </c>
      <c r="B16" s="83" t="s">
        <v>109</v>
      </c>
      <c r="C16" s="91"/>
    </row>
    <row r="17" spans="1:3" ht="12.75">
      <c r="A17" s="246" t="s">
        <v>431</v>
      </c>
      <c r="B17" s="83" t="s">
        <v>198</v>
      </c>
      <c r="C17" s="91"/>
    </row>
    <row r="18" spans="1:3" s="156" customFormat="1" ht="27.75" customHeight="1">
      <c r="A18" s="249" t="s">
        <v>199</v>
      </c>
      <c r="B18" s="155" t="s">
        <v>200</v>
      </c>
      <c r="C18" s="243">
        <f>SUM(C15:C17)</f>
        <v>0</v>
      </c>
    </row>
    <row r="19" spans="1:3" ht="12.75">
      <c r="A19" s="246" t="s">
        <v>201</v>
      </c>
      <c r="B19" s="83" t="s">
        <v>202</v>
      </c>
      <c r="C19" s="91">
        <v>2310000</v>
      </c>
    </row>
    <row r="20" spans="1:3" ht="12.75">
      <c r="A20" s="246" t="s">
        <v>203</v>
      </c>
      <c r="B20" s="83" t="s">
        <v>204</v>
      </c>
      <c r="C20" s="91">
        <v>3100000</v>
      </c>
    </row>
    <row r="21" spans="1:3" ht="12.75">
      <c r="A21" s="246" t="s">
        <v>205</v>
      </c>
      <c r="B21" s="83" t="s">
        <v>206</v>
      </c>
      <c r="C21" s="91"/>
    </row>
    <row r="22" spans="1:3" s="156" customFormat="1" ht="27.75" customHeight="1">
      <c r="A22" s="250" t="s">
        <v>207</v>
      </c>
      <c r="B22" s="158" t="s">
        <v>208</v>
      </c>
      <c r="C22" s="244">
        <f>SUM(C19:C21)</f>
        <v>5410000</v>
      </c>
    </row>
    <row r="23" spans="1:3" ht="12.75">
      <c r="A23" s="246" t="s">
        <v>210</v>
      </c>
      <c r="B23" s="83" t="s">
        <v>211</v>
      </c>
      <c r="C23" s="91">
        <v>1800000</v>
      </c>
    </row>
    <row r="24" spans="1:3" s="156" customFormat="1" ht="27.75" customHeight="1">
      <c r="A24" s="250" t="s">
        <v>209</v>
      </c>
      <c r="B24" s="155" t="s">
        <v>212</v>
      </c>
      <c r="C24" s="243">
        <f>C23</f>
        <v>1800000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06" t="s">
        <v>213</v>
      </c>
      <c r="B26" s="407"/>
      <c r="C26" s="252">
        <f>C14+C18+C22+C24</f>
        <v>19331807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2018. évi normatív hozzájárulások jogcímenként&amp;R&amp;"Arial,Dőlt"4. melléklet az 2/2017. (II24.)önkormányzati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0" t="s">
        <v>81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 t="s">
        <v>437</v>
      </c>
      <c r="B3" s="425"/>
      <c r="C3" s="317">
        <v>2291821</v>
      </c>
    </row>
    <row r="4" spans="1:3" ht="12.75" customHeight="1">
      <c r="A4" s="367"/>
      <c r="B4" s="361"/>
      <c r="C4" s="317"/>
    </row>
    <row r="5" spans="1:3" ht="12.75" customHeight="1">
      <c r="A5" s="418"/>
      <c r="B5" s="419"/>
      <c r="C5" s="317"/>
    </row>
    <row r="6" spans="1:3" ht="12.75" customHeight="1">
      <c r="A6" s="152"/>
      <c r="B6" s="362"/>
      <c r="C6" s="318"/>
    </row>
    <row r="7" spans="1:3" ht="12.75" customHeight="1">
      <c r="A7" s="418"/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2291821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 2018.&amp;R&amp;"Arial,Dőlt"5.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A7" sqref="A7:B7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0" t="s">
        <v>179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 t="s">
        <v>438</v>
      </c>
      <c r="B3" s="425"/>
      <c r="C3" s="317">
        <v>800000</v>
      </c>
    </row>
    <row r="4" spans="1:3" ht="12.75" customHeight="1">
      <c r="A4" s="152"/>
      <c r="B4" s="361"/>
      <c r="C4" s="317"/>
    </row>
    <row r="5" spans="1:3" ht="13.5" customHeight="1">
      <c r="A5" s="418"/>
      <c r="B5" s="419"/>
      <c r="C5" s="317"/>
    </row>
    <row r="6" spans="1:3" ht="12.75">
      <c r="A6" s="152"/>
      <c r="B6" s="362"/>
      <c r="C6" s="318"/>
    </row>
    <row r="7" spans="1:3" ht="12.75">
      <c r="A7" s="418" t="s">
        <v>180</v>
      </c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800000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&amp;C&amp;12Felújítási kiadások előirányzata 2018.év&amp;R&amp;"Arial,Dőlt"6.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7" sqref="D7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0" t="s">
        <v>0</v>
      </c>
      <c r="B1" s="402" t="s">
        <v>1</v>
      </c>
      <c r="C1" s="402" t="s">
        <v>2</v>
      </c>
      <c r="D1" s="404" t="s">
        <v>181</v>
      </c>
    </row>
    <row r="2" spans="1:4" ht="27.75" customHeight="1" thickBot="1">
      <c r="A2" s="401"/>
      <c r="B2" s="403"/>
      <c r="C2" s="403"/>
      <c r="D2" s="405"/>
    </row>
    <row r="3" spans="1:4" ht="15" customHeight="1">
      <c r="A3" s="148" t="s">
        <v>3</v>
      </c>
      <c r="B3" s="105" t="s">
        <v>439</v>
      </c>
      <c r="C3" s="6" t="s">
        <v>24</v>
      </c>
      <c r="D3" s="93">
        <v>200000</v>
      </c>
    </row>
    <row r="4" spans="1:4" ht="15" customHeight="1">
      <c r="A4" s="149" t="s">
        <v>4</v>
      </c>
      <c r="B4" s="17"/>
      <c r="C4" s="5"/>
      <c r="D4" s="91"/>
    </row>
    <row r="5" spans="1:4" ht="15" customHeight="1">
      <c r="A5" s="149" t="s">
        <v>5</v>
      </c>
      <c r="B5" s="17"/>
      <c r="C5" s="5"/>
      <c r="D5" s="91"/>
    </row>
    <row r="6" spans="1:4" ht="15" customHeight="1">
      <c r="A6" s="149" t="s">
        <v>6</v>
      </c>
      <c r="B6" s="17"/>
      <c r="C6" s="5"/>
      <c r="D6" s="91"/>
    </row>
    <row r="7" spans="1:4" ht="15" customHeight="1">
      <c r="A7" s="149" t="s">
        <v>7</v>
      </c>
      <c r="B7" s="17"/>
      <c r="C7" s="17"/>
      <c r="D7" s="313" t="s">
        <v>440</v>
      </c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200000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&amp;R&amp;"Arial,Dőlt"7. melléklet az 2/2018. (II.28.) sz.önkormányzati rendelethez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2019-01-24T07:54:49Z</cp:lastPrinted>
  <dcterms:created xsi:type="dcterms:W3CDTF">2012-01-30T08:50:59Z</dcterms:created>
  <dcterms:modified xsi:type="dcterms:W3CDTF">2019-01-24T07:58:12Z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